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109A889-7221-4EB5-9B25-46B76F7A98ED}" xr6:coauthVersionLast="47" xr6:coauthVersionMax="47" xr10:uidLastSave="{00000000-0000-0000-0000-000000000000}"/>
  <bookViews>
    <workbookView xWindow="-120" yWindow="-120" windowWidth="29040" windowHeight="15840" xr2:uid="{B77D5D9A-06FE-454E-9FA5-DA4FFFADC9D5}"/>
  </bookViews>
  <sheets>
    <sheet name=" ПРЕЙСКУРАНТ №4 с 09.03.2026г" sheetId="1" r:id="rId1"/>
  </sheets>
  <externalReferences>
    <externalReference r:id="rId2"/>
  </externalReferences>
  <definedNames>
    <definedName name="bp">#REF!</definedName>
    <definedName name="вз44">#REF!</definedName>
    <definedName name="_xlnm.Print_Titles" localSheetId="0">' ПРЕЙСКУРАНТ №4 с 09.03.2026г'!$22:$23</definedName>
    <definedName name="_xlnm.Print_Area" localSheetId="0">' ПРЕЙСКУРАНТ №4 с 09.03.2026г'!$A$413:$M$444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3" i="1" l="1"/>
  <c r="L443" i="1"/>
  <c r="K443" i="1"/>
  <c r="M442" i="1"/>
  <c r="L442" i="1"/>
  <c r="K442" i="1"/>
  <c r="G442" i="1"/>
  <c r="F442" i="1"/>
  <c r="E442" i="1"/>
  <c r="M441" i="1"/>
  <c r="L441" i="1"/>
  <c r="K441" i="1"/>
  <c r="M440" i="1"/>
  <c r="L440" i="1"/>
  <c r="K440" i="1"/>
  <c r="M439" i="1"/>
  <c r="L439" i="1"/>
  <c r="K439" i="1"/>
  <c r="G439" i="1"/>
  <c r="F439" i="1"/>
  <c r="E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G433" i="1"/>
  <c r="F433" i="1"/>
  <c r="E433" i="1"/>
  <c r="J431" i="1"/>
  <c r="I431" i="1"/>
  <c r="H431" i="1"/>
  <c r="J430" i="1"/>
  <c r="I430" i="1"/>
  <c r="H430" i="1"/>
  <c r="G430" i="1"/>
  <c r="F430" i="1"/>
  <c r="E430" i="1"/>
  <c r="J428" i="1"/>
  <c r="I428" i="1"/>
  <c r="H428" i="1"/>
  <c r="J427" i="1"/>
  <c r="I427" i="1"/>
  <c r="H427" i="1"/>
  <c r="G427" i="1"/>
  <c r="F427" i="1"/>
  <c r="E427" i="1"/>
  <c r="J426" i="1"/>
  <c r="I426" i="1"/>
  <c r="H426" i="1"/>
  <c r="G426" i="1"/>
  <c r="F426" i="1"/>
  <c r="E426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J420" i="1"/>
  <c r="I420" i="1"/>
  <c r="H420" i="1"/>
  <c r="G420" i="1"/>
  <c r="F420" i="1"/>
  <c r="E420" i="1"/>
  <c r="M419" i="1"/>
  <c r="L419" i="1"/>
  <c r="K419" i="1"/>
  <c r="J418" i="1"/>
  <c r="I418" i="1"/>
  <c r="H418" i="1"/>
  <c r="J417" i="1"/>
  <c r="I417" i="1"/>
  <c r="H417" i="1"/>
  <c r="J416" i="1"/>
  <c r="I416" i="1"/>
  <c r="H416" i="1"/>
  <c r="J415" i="1"/>
  <c r="I415" i="1"/>
  <c r="H415" i="1"/>
  <c r="J414" i="1"/>
  <c r="I414" i="1"/>
  <c r="H414" i="1"/>
  <c r="G414" i="1"/>
  <c r="F414" i="1"/>
  <c r="E414" i="1"/>
  <c r="M412" i="1"/>
  <c r="L412" i="1"/>
  <c r="K412" i="1"/>
  <c r="J412" i="1"/>
  <c r="I412" i="1"/>
  <c r="H412" i="1"/>
  <c r="G412" i="1"/>
  <c r="F412" i="1"/>
  <c r="E412" i="1"/>
  <c r="M411" i="1"/>
  <c r="L411" i="1"/>
  <c r="K411" i="1"/>
  <c r="J411" i="1"/>
  <c r="I411" i="1"/>
  <c r="H411" i="1"/>
  <c r="G411" i="1"/>
  <c r="F411" i="1"/>
  <c r="E411" i="1"/>
  <c r="M410" i="1"/>
  <c r="L410" i="1"/>
  <c r="K410" i="1"/>
  <c r="J410" i="1"/>
  <c r="I410" i="1"/>
  <c r="H410" i="1"/>
  <c r="G410" i="1"/>
  <c r="F410" i="1"/>
  <c r="E410" i="1"/>
  <c r="M409" i="1"/>
  <c r="L409" i="1"/>
  <c r="K409" i="1"/>
  <c r="J409" i="1"/>
  <c r="I409" i="1"/>
  <c r="H409" i="1"/>
  <c r="G409" i="1"/>
  <c r="F409" i="1"/>
  <c r="E409" i="1"/>
  <c r="M408" i="1"/>
  <c r="L408" i="1"/>
  <c r="K408" i="1"/>
  <c r="J408" i="1"/>
  <c r="I408" i="1"/>
  <c r="H408" i="1"/>
  <c r="G408" i="1"/>
  <c r="F408" i="1"/>
  <c r="E408" i="1"/>
  <c r="M407" i="1"/>
  <c r="L407" i="1"/>
  <c r="K407" i="1"/>
  <c r="J407" i="1"/>
  <c r="I407" i="1"/>
  <c r="H407" i="1"/>
  <c r="G407" i="1"/>
  <c r="F407" i="1"/>
  <c r="E407" i="1"/>
  <c r="M406" i="1"/>
  <c r="L406" i="1"/>
  <c r="K406" i="1"/>
  <c r="J406" i="1"/>
  <c r="I406" i="1"/>
  <c r="H406" i="1"/>
  <c r="G406" i="1"/>
  <c r="F406" i="1"/>
  <c r="E406" i="1"/>
  <c r="M405" i="1"/>
  <c r="L405" i="1"/>
  <c r="K405" i="1"/>
  <c r="J405" i="1"/>
  <c r="I405" i="1"/>
  <c r="H405" i="1"/>
  <c r="G405" i="1"/>
  <c r="F405" i="1"/>
  <c r="E405" i="1"/>
  <c r="M404" i="1"/>
  <c r="L404" i="1"/>
  <c r="K404" i="1"/>
  <c r="J404" i="1"/>
  <c r="I404" i="1"/>
  <c r="H404" i="1"/>
  <c r="G404" i="1"/>
  <c r="F404" i="1"/>
  <c r="E404" i="1"/>
  <c r="M403" i="1"/>
  <c r="L403" i="1"/>
  <c r="K403" i="1"/>
  <c r="J403" i="1"/>
  <c r="I403" i="1"/>
  <c r="H403" i="1"/>
  <c r="G403" i="1"/>
  <c r="F403" i="1"/>
  <c r="E403" i="1"/>
  <c r="M402" i="1"/>
  <c r="L402" i="1"/>
  <c r="K402" i="1"/>
  <c r="J402" i="1"/>
  <c r="I402" i="1"/>
  <c r="H402" i="1"/>
  <c r="G402" i="1"/>
  <c r="F402" i="1"/>
  <c r="E402" i="1"/>
  <c r="M401" i="1"/>
  <c r="L401" i="1"/>
  <c r="K401" i="1"/>
  <c r="J401" i="1"/>
  <c r="I401" i="1"/>
  <c r="H401" i="1"/>
  <c r="G401" i="1"/>
  <c r="F401" i="1"/>
  <c r="E401" i="1"/>
  <c r="M400" i="1"/>
  <c r="L400" i="1"/>
  <c r="K400" i="1"/>
  <c r="J400" i="1"/>
  <c r="I400" i="1"/>
  <c r="H400" i="1"/>
  <c r="G400" i="1"/>
  <c r="F400" i="1"/>
  <c r="E400" i="1"/>
  <c r="M399" i="1"/>
  <c r="L399" i="1"/>
  <c r="K399" i="1"/>
  <c r="J399" i="1"/>
  <c r="I399" i="1"/>
  <c r="H399" i="1"/>
  <c r="G399" i="1"/>
  <c r="F399" i="1"/>
  <c r="E399" i="1"/>
  <c r="G398" i="1"/>
  <c r="F398" i="1"/>
  <c r="E398" i="1"/>
  <c r="M397" i="1"/>
  <c r="L397" i="1"/>
  <c r="K397" i="1"/>
  <c r="J397" i="1"/>
  <c r="I397" i="1"/>
  <c r="H397" i="1"/>
  <c r="G397" i="1"/>
  <c r="F397" i="1"/>
  <c r="E397" i="1"/>
  <c r="M396" i="1"/>
  <c r="L396" i="1"/>
  <c r="K396" i="1"/>
  <c r="J396" i="1"/>
  <c r="I396" i="1"/>
  <c r="H396" i="1"/>
  <c r="G396" i="1"/>
  <c r="F396" i="1"/>
  <c r="E396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G391" i="1"/>
  <c r="F391" i="1"/>
  <c r="E391" i="1"/>
  <c r="M390" i="1"/>
  <c r="L390" i="1"/>
  <c r="K390" i="1"/>
  <c r="G390" i="1"/>
  <c r="F390" i="1"/>
  <c r="E390" i="1"/>
  <c r="M389" i="1"/>
  <c r="L389" i="1"/>
  <c r="K389" i="1"/>
  <c r="G389" i="1"/>
  <c r="F389" i="1"/>
  <c r="E389" i="1"/>
  <c r="M388" i="1"/>
  <c r="L388" i="1"/>
  <c r="K388" i="1"/>
  <c r="G388" i="1"/>
  <c r="F388" i="1"/>
  <c r="E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G382" i="1"/>
  <c r="F382" i="1"/>
  <c r="E382" i="1"/>
  <c r="M381" i="1"/>
  <c r="L381" i="1"/>
  <c r="K381" i="1"/>
  <c r="M380" i="1"/>
  <c r="L380" i="1"/>
  <c r="K380" i="1"/>
  <c r="M379" i="1"/>
  <c r="L379" i="1"/>
  <c r="K379" i="1"/>
  <c r="G379" i="1"/>
  <c r="F379" i="1"/>
  <c r="E379" i="1"/>
  <c r="M378" i="1"/>
  <c r="L378" i="1"/>
  <c r="K378" i="1"/>
  <c r="M377" i="1"/>
  <c r="L377" i="1"/>
  <c r="K377" i="1"/>
  <c r="G377" i="1"/>
  <c r="F377" i="1"/>
  <c r="E377" i="1"/>
  <c r="M376" i="1"/>
  <c r="L376" i="1"/>
  <c r="K376" i="1"/>
  <c r="M375" i="1"/>
  <c r="L375" i="1"/>
  <c r="K375" i="1"/>
  <c r="M374" i="1"/>
  <c r="L374" i="1"/>
  <c r="K374" i="1"/>
  <c r="G374" i="1"/>
  <c r="F374" i="1"/>
  <c r="E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G366" i="1"/>
  <c r="F366" i="1"/>
  <c r="E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L358" i="1"/>
  <c r="M358" i="1" s="1"/>
  <c r="K358" i="1"/>
  <c r="M357" i="1"/>
  <c r="L357" i="1"/>
  <c r="K357" i="1"/>
  <c r="M356" i="1"/>
  <c r="L356" i="1"/>
  <c r="K356" i="1"/>
  <c r="M355" i="1"/>
  <c r="L355" i="1"/>
  <c r="K355" i="1"/>
  <c r="G355" i="1"/>
  <c r="F355" i="1"/>
  <c r="E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G346" i="1"/>
  <c r="F346" i="1"/>
  <c r="E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G329" i="1"/>
  <c r="F329" i="1"/>
  <c r="E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G324" i="1"/>
  <c r="F324" i="1"/>
  <c r="E324" i="1"/>
  <c r="M323" i="1"/>
  <c r="L323" i="1"/>
  <c r="K323" i="1"/>
  <c r="M322" i="1"/>
  <c r="L322" i="1"/>
  <c r="K322" i="1"/>
  <c r="G322" i="1"/>
  <c r="F322" i="1"/>
  <c r="E322" i="1"/>
  <c r="M321" i="1"/>
  <c r="L321" i="1"/>
  <c r="K321" i="1"/>
  <c r="M320" i="1"/>
  <c r="L320" i="1"/>
  <c r="K320" i="1"/>
  <c r="G320" i="1"/>
  <c r="F320" i="1"/>
  <c r="E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G313" i="1"/>
  <c r="F313" i="1"/>
  <c r="E313" i="1"/>
  <c r="M311" i="1"/>
  <c r="L311" i="1"/>
  <c r="K311" i="1"/>
  <c r="J311" i="1"/>
  <c r="I311" i="1"/>
  <c r="H311" i="1"/>
  <c r="G311" i="1"/>
  <c r="F311" i="1"/>
  <c r="E311" i="1"/>
  <c r="M309" i="1"/>
  <c r="L309" i="1"/>
  <c r="K309" i="1"/>
  <c r="J308" i="1"/>
  <c r="I308" i="1"/>
  <c r="H308" i="1"/>
  <c r="G308" i="1"/>
  <c r="F308" i="1"/>
  <c r="E308" i="1"/>
  <c r="J306" i="1"/>
  <c r="I306" i="1"/>
  <c r="H306" i="1"/>
  <c r="J305" i="1"/>
  <c r="I305" i="1"/>
  <c r="H305" i="1"/>
  <c r="G305" i="1"/>
  <c r="F305" i="1"/>
  <c r="E305" i="1"/>
  <c r="J304" i="1"/>
  <c r="I304" i="1"/>
  <c r="H304" i="1"/>
  <c r="G304" i="1"/>
  <c r="F304" i="1"/>
  <c r="E304" i="1"/>
  <c r="J303" i="1"/>
  <c r="I303" i="1"/>
  <c r="H303" i="1"/>
  <c r="G303" i="1"/>
  <c r="F303" i="1"/>
  <c r="E303" i="1"/>
  <c r="J300" i="1"/>
  <c r="I300" i="1"/>
  <c r="H300" i="1"/>
  <c r="J299" i="1"/>
  <c r="I299" i="1"/>
  <c r="H299" i="1"/>
  <c r="J298" i="1"/>
  <c r="I298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1" i="1"/>
  <c r="I291" i="1"/>
  <c r="H291" i="1"/>
  <c r="G291" i="1"/>
  <c r="F291" i="1"/>
  <c r="E291" i="1"/>
  <c r="J290" i="1"/>
  <c r="I290" i="1"/>
  <c r="H290" i="1"/>
  <c r="G290" i="1"/>
  <c r="F290" i="1"/>
  <c r="E290" i="1"/>
  <c r="J289" i="1"/>
  <c r="I289" i="1"/>
  <c r="H289" i="1"/>
  <c r="J288" i="1"/>
  <c r="I288" i="1"/>
  <c r="H288" i="1"/>
  <c r="J287" i="1"/>
  <c r="I287" i="1"/>
  <c r="H287" i="1"/>
  <c r="G286" i="1"/>
  <c r="F286" i="1"/>
  <c r="E286" i="1"/>
  <c r="M284" i="1"/>
  <c r="L284" i="1"/>
  <c r="K284" i="1"/>
  <c r="J284" i="1"/>
  <c r="I284" i="1"/>
  <c r="H284" i="1"/>
  <c r="G284" i="1"/>
  <c r="F284" i="1"/>
  <c r="E284" i="1"/>
  <c r="J283" i="1"/>
  <c r="I283" i="1"/>
  <c r="H283" i="1"/>
  <c r="J282" i="1"/>
  <c r="I282" i="1"/>
  <c r="H282" i="1"/>
  <c r="J281" i="1"/>
  <c r="I281" i="1"/>
  <c r="H281" i="1"/>
  <c r="M280" i="1"/>
  <c r="L280" i="1"/>
  <c r="K280" i="1"/>
  <c r="J279" i="1"/>
  <c r="I279" i="1"/>
  <c r="H279" i="1"/>
  <c r="G279" i="1"/>
  <c r="F279" i="1"/>
  <c r="E279" i="1"/>
  <c r="J278" i="1"/>
  <c r="I278" i="1"/>
  <c r="H278" i="1"/>
  <c r="J277" i="1"/>
  <c r="I277" i="1"/>
  <c r="H277" i="1"/>
  <c r="J276" i="1"/>
  <c r="I276" i="1"/>
  <c r="H276" i="1"/>
  <c r="M275" i="1"/>
  <c r="L275" i="1"/>
  <c r="K275" i="1"/>
  <c r="J274" i="1"/>
  <c r="I274" i="1"/>
  <c r="H274" i="1"/>
  <c r="G274" i="1"/>
  <c r="F274" i="1"/>
  <c r="E274" i="1"/>
  <c r="J273" i="1"/>
  <c r="I273" i="1"/>
  <c r="H273" i="1"/>
  <c r="J272" i="1"/>
  <c r="I272" i="1"/>
  <c r="H272" i="1"/>
  <c r="J271" i="1"/>
  <c r="I271" i="1"/>
  <c r="H271" i="1"/>
  <c r="M269" i="1"/>
  <c r="L269" i="1"/>
  <c r="K269" i="1"/>
  <c r="J268" i="1"/>
  <c r="I268" i="1"/>
  <c r="H268" i="1"/>
  <c r="G268" i="1"/>
  <c r="F268" i="1"/>
  <c r="E268" i="1"/>
  <c r="J266" i="1"/>
  <c r="I266" i="1"/>
  <c r="H266" i="1"/>
  <c r="M265" i="1"/>
  <c r="L265" i="1"/>
  <c r="K265" i="1"/>
  <c r="J265" i="1"/>
  <c r="I265" i="1"/>
  <c r="H265" i="1"/>
  <c r="G265" i="1"/>
  <c r="F265" i="1"/>
  <c r="E265" i="1"/>
  <c r="J264" i="1"/>
  <c r="I264" i="1"/>
  <c r="H264" i="1"/>
  <c r="G264" i="1"/>
  <c r="F264" i="1"/>
  <c r="E264" i="1"/>
  <c r="J263" i="1"/>
  <c r="I263" i="1"/>
  <c r="H263" i="1"/>
  <c r="J262" i="1"/>
  <c r="I262" i="1"/>
  <c r="H262" i="1"/>
  <c r="G262" i="1"/>
  <c r="F262" i="1"/>
  <c r="E262" i="1"/>
  <c r="J259" i="1"/>
  <c r="I259" i="1"/>
  <c r="H259" i="1"/>
  <c r="G259" i="1"/>
  <c r="F259" i="1"/>
  <c r="E259" i="1"/>
  <c r="J258" i="1"/>
  <c r="I258" i="1"/>
  <c r="H258" i="1"/>
  <c r="G258" i="1"/>
  <c r="F258" i="1"/>
  <c r="E258" i="1"/>
  <c r="J257" i="1"/>
  <c r="I257" i="1"/>
  <c r="H257" i="1"/>
  <c r="G257" i="1"/>
  <c r="F257" i="1"/>
  <c r="E257" i="1"/>
  <c r="J256" i="1"/>
  <c r="I256" i="1"/>
  <c r="H256" i="1"/>
  <c r="J255" i="1"/>
  <c r="I255" i="1"/>
  <c r="H255" i="1"/>
  <c r="G255" i="1"/>
  <c r="F255" i="1"/>
  <c r="E255" i="1"/>
  <c r="J254" i="1"/>
  <c r="I254" i="1"/>
  <c r="H254" i="1"/>
  <c r="J253" i="1"/>
  <c r="I253" i="1"/>
  <c r="H253" i="1"/>
  <c r="G253" i="1"/>
  <c r="F253" i="1"/>
  <c r="E253" i="1"/>
  <c r="J252" i="1"/>
  <c r="I252" i="1"/>
  <c r="H252" i="1"/>
  <c r="G252" i="1"/>
  <c r="F252" i="1"/>
  <c r="E252" i="1"/>
  <c r="J251" i="1"/>
  <c r="I251" i="1"/>
  <c r="H251" i="1"/>
  <c r="G251" i="1"/>
  <c r="F251" i="1"/>
  <c r="E251" i="1"/>
  <c r="J250" i="1"/>
  <c r="I250" i="1"/>
  <c r="H250" i="1"/>
  <c r="J249" i="1"/>
  <c r="I249" i="1"/>
  <c r="H249" i="1"/>
  <c r="G249" i="1"/>
  <c r="F249" i="1"/>
  <c r="E249" i="1"/>
  <c r="J248" i="1"/>
  <c r="I248" i="1"/>
  <c r="H248" i="1"/>
  <c r="J247" i="1"/>
  <c r="I247" i="1"/>
  <c r="H247" i="1"/>
  <c r="G247" i="1"/>
  <c r="F247" i="1"/>
  <c r="E247" i="1"/>
  <c r="J246" i="1"/>
  <c r="I246" i="1"/>
  <c r="H246" i="1"/>
  <c r="G246" i="1"/>
  <c r="F246" i="1"/>
  <c r="E246" i="1"/>
  <c r="J245" i="1"/>
  <c r="I245" i="1"/>
  <c r="H245" i="1"/>
  <c r="J244" i="1"/>
  <c r="I244" i="1"/>
  <c r="H244" i="1"/>
  <c r="G244" i="1"/>
  <c r="F244" i="1"/>
  <c r="E244" i="1"/>
  <c r="J243" i="1"/>
  <c r="I243" i="1"/>
  <c r="H243" i="1"/>
  <c r="G243" i="1"/>
  <c r="F243" i="1"/>
  <c r="E243" i="1"/>
  <c r="M242" i="1"/>
  <c r="L242" i="1"/>
  <c r="K242" i="1"/>
  <c r="J242" i="1"/>
  <c r="I242" i="1"/>
  <c r="H242" i="1"/>
  <c r="G242" i="1"/>
  <c r="F242" i="1"/>
  <c r="E242" i="1"/>
  <c r="J240" i="1"/>
  <c r="I240" i="1"/>
  <c r="H240" i="1"/>
  <c r="G240" i="1"/>
  <c r="F240" i="1"/>
  <c r="E240" i="1"/>
  <c r="J238" i="1"/>
  <c r="I238" i="1"/>
  <c r="H238" i="1"/>
  <c r="G238" i="1"/>
  <c r="F238" i="1"/>
  <c r="E238" i="1"/>
  <c r="J237" i="1"/>
  <c r="I237" i="1"/>
  <c r="H237" i="1"/>
  <c r="J236" i="1"/>
  <c r="I236" i="1"/>
  <c r="H236" i="1"/>
  <c r="G236" i="1"/>
  <c r="F236" i="1"/>
  <c r="E236" i="1"/>
  <c r="J235" i="1"/>
  <c r="I235" i="1"/>
  <c r="H235" i="1"/>
  <c r="J234" i="1"/>
  <c r="I234" i="1"/>
  <c r="H234" i="1"/>
  <c r="G234" i="1"/>
  <c r="F234" i="1"/>
  <c r="E234" i="1"/>
  <c r="J233" i="1"/>
  <c r="I233" i="1"/>
  <c r="H233" i="1"/>
  <c r="J232" i="1"/>
  <c r="I232" i="1"/>
  <c r="H232" i="1"/>
  <c r="G232" i="1"/>
  <c r="F232" i="1"/>
  <c r="E232" i="1"/>
  <c r="J231" i="1"/>
  <c r="I231" i="1"/>
  <c r="H231" i="1"/>
  <c r="J230" i="1"/>
  <c r="I230" i="1"/>
  <c r="H230" i="1"/>
  <c r="G230" i="1"/>
  <c r="F230" i="1"/>
  <c r="E230" i="1"/>
  <c r="J228" i="1"/>
  <c r="I228" i="1"/>
  <c r="H228" i="1"/>
  <c r="G228" i="1"/>
  <c r="F228" i="1"/>
  <c r="E228" i="1"/>
  <c r="J227" i="1"/>
  <c r="I227" i="1"/>
  <c r="H227" i="1"/>
  <c r="G227" i="1"/>
  <c r="F227" i="1"/>
  <c r="E227" i="1"/>
  <c r="J226" i="1"/>
  <c r="I226" i="1"/>
  <c r="H226" i="1"/>
  <c r="G226" i="1"/>
  <c r="F226" i="1"/>
  <c r="E226" i="1"/>
  <c r="J225" i="1"/>
  <c r="I225" i="1"/>
  <c r="H225" i="1"/>
  <c r="G225" i="1"/>
  <c r="F225" i="1"/>
  <c r="E225" i="1"/>
  <c r="J224" i="1"/>
  <c r="I224" i="1"/>
  <c r="H224" i="1"/>
  <c r="G224" i="1"/>
  <c r="F224" i="1"/>
  <c r="E224" i="1"/>
  <c r="J223" i="1"/>
  <c r="I223" i="1"/>
  <c r="H223" i="1"/>
  <c r="G223" i="1"/>
  <c r="F223" i="1"/>
  <c r="E223" i="1"/>
  <c r="J222" i="1"/>
  <c r="I222" i="1"/>
  <c r="H222" i="1"/>
  <c r="G222" i="1"/>
  <c r="F222" i="1"/>
  <c r="E222" i="1"/>
  <c r="M220" i="1"/>
  <c r="L220" i="1"/>
  <c r="K220" i="1"/>
  <c r="G220" i="1"/>
  <c r="F220" i="1"/>
  <c r="E220" i="1"/>
  <c r="M219" i="1"/>
  <c r="L219" i="1"/>
  <c r="K219" i="1"/>
  <c r="G219" i="1"/>
  <c r="F219" i="1"/>
  <c r="E219" i="1"/>
  <c r="M218" i="1"/>
  <c r="L218" i="1"/>
  <c r="K218" i="1"/>
  <c r="M217" i="1"/>
  <c r="L217" i="1"/>
  <c r="K217" i="1"/>
  <c r="G217" i="1"/>
  <c r="F217" i="1"/>
  <c r="E217" i="1"/>
  <c r="M216" i="1"/>
  <c r="L216" i="1"/>
  <c r="K216" i="1"/>
  <c r="M215" i="1"/>
  <c r="L215" i="1"/>
  <c r="K215" i="1"/>
  <c r="G215" i="1"/>
  <c r="F215" i="1"/>
  <c r="E215" i="1"/>
  <c r="M214" i="1"/>
  <c r="L214" i="1"/>
  <c r="K214" i="1"/>
  <c r="M213" i="1"/>
  <c r="L213" i="1"/>
  <c r="K213" i="1"/>
  <c r="G213" i="1"/>
  <c r="F213" i="1"/>
  <c r="E213" i="1"/>
  <c r="M212" i="1"/>
  <c r="L212" i="1"/>
  <c r="K212" i="1"/>
  <c r="M211" i="1"/>
  <c r="L211" i="1"/>
  <c r="K211" i="1"/>
  <c r="G211" i="1"/>
  <c r="F211" i="1"/>
  <c r="E211" i="1"/>
  <c r="M210" i="1"/>
  <c r="L210" i="1"/>
  <c r="K210" i="1"/>
  <c r="G210" i="1"/>
  <c r="F210" i="1"/>
  <c r="E210" i="1"/>
  <c r="A210" i="1"/>
  <c r="A211" i="1" s="1"/>
  <c r="M209" i="1"/>
  <c r="L209" i="1"/>
  <c r="K209" i="1"/>
  <c r="G209" i="1"/>
  <c r="F209" i="1"/>
  <c r="E209" i="1"/>
  <c r="M208" i="1"/>
  <c r="L208" i="1"/>
  <c r="K208" i="1"/>
  <c r="M207" i="1"/>
  <c r="L207" i="1"/>
  <c r="K207" i="1"/>
  <c r="G207" i="1"/>
  <c r="F207" i="1"/>
  <c r="E207" i="1"/>
  <c r="M206" i="1"/>
  <c r="L206" i="1"/>
  <c r="K206" i="1"/>
  <c r="M205" i="1"/>
  <c r="L205" i="1"/>
  <c r="K205" i="1"/>
  <c r="M204" i="1"/>
  <c r="L204" i="1"/>
  <c r="K204" i="1"/>
  <c r="G204" i="1"/>
  <c r="F204" i="1"/>
  <c r="E204" i="1"/>
  <c r="M203" i="1"/>
  <c r="L203" i="1"/>
  <c r="K203" i="1"/>
  <c r="M202" i="1"/>
  <c r="L202" i="1"/>
  <c r="K202" i="1"/>
  <c r="M201" i="1"/>
  <c r="L201" i="1"/>
  <c r="K201" i="1"/>
  <c r="G201" i="1"/>
  <c r="F201" i="1"/>
  <c r="E201" i="1"/>
  <c r="M200" i="1"/>
  <c r="L200" i="1"/>
  <c r="K200" i="1"/>
  <c r="J200" i="1"/>
  <c r="I200" i="1"/>
  <c r="H200" i="1"/>
  <c r="G200" i="1"/>
  <c r="F200" i="1"/>
  <c r="E200" i="1"/>
  <c r="M199" i="1"/>
  <c r="L199" i="1"/>
  <c r="K199" i="1"/>
  <c r="J199" i="1"/>
  <c r="I199" i="1"/>
  <c r="H199" i="1"/>
  <c r="G199" i="1"/>
  <c r="F199" i="1"/>
  <c r="E199" i="1"/>
  <c r="M198" i="1"/>
  <c r="L198" i="1"/>
  <c r="K198" i="1"/>
  <c r="G198" i="1"/>
  <c r="F198" i="1"/>
  <c r="E198" i="1"/>
  <c r="A198" i="1"/>
  <c r="A199" i="1" s="1"/>
  <c r="A200" i="1" s="1"/>
  <c r="A201" i="1" s="1"/>
  <c r="M197" i="1"/>
  <c r="L197" i="1"/>
  <c r="K197" i="1"/>
  <c r="J197" i="1"/>
  <c r="I197" i="1"/>
  <c r="H197" i="1"/>
  <c r="G197" i="1"/>
  <c r="F197" i="1"/>
  <c r="E197" i="1"/>
  <c r="M196" i="1"/>
  <c r="L196" i="1"/>
  <c r="K196" i="1"/>
  <c r="M195" i="1"/>
  <c r="L195" i="1"/>
  <c r="K195" i="1"/>
  <c r="M194" i="1"/>
  <c r="L194" i="1"/>
  <c r="K194" i="1"/>
  <c r="G194" i="1"/>
  <c r="F194" i="1"/>
  <c r="E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G183" i="1"/>
  <c r="F183" i="1"/>
  <c r="E183" i="1"/>
  <c r="M182" i="1"/>
  <c r="L182" i="1"/>
  <c r="K182" i="1"/>
  <c r="M181" i="1"/>
  <c r="L181" i="1"/>
  <c r="K181" i="1"/>
  <c r="M180" i="1"/>
  <c r="L180" i="1"/>
  <c r="K180" i="1"/>
  <c r="G180" i="1"/>
  <c r="F180" i="1"/>
  <c r="E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G174" i="1"/>
  <c r="F174" i="1"/>
  <c r="E174" i="1"/>
  <c r="M173" i="1"/>
  <c r="L173" i="1"/>
  <c r="K173" i="1"/>
  <c r="M172" i="1"/>
  <c r="L172" i="1"/>
  <c r="K172" i="1"/>
  <c r="M171" i="1"/>
  <c r="L171" i="1"/>
  <c r="K171" i="1"/>
  <c r="G171" i="1"/>
  <c r="F171" i="1"/>
  <c r="E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G167" i="1"/>
  <c r="F167" i="1"/>
  <c r="E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G148" i="1"/>
  <c r="F148" i="1"/>
  <c r="E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G141" i="1"/>
  <c r="F141" i="1"/>
  <c r="E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G137" i="1"/>
  <c r="F137" i="1"/>
  <c r="E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G131" i="1"/>
  <c r="F131" i="1"/>
  <c r="E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G126" i="1"/>
  <c r="F126" i="1"/>
  <c r="E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G114" i="1"/>
  <c r="F114" i="1"/>
  <c r="E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G104" i="1"/>
  <c r="F104" i="1"/>
  <c r="E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G100" i="1"/>
  <c r="F100" i="1"/>
  <c r="E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G92" i="1"/>
  <c r="F92" i="1"/>
  <c r="E92" i="1"/>
  <c r="M90" i="1"/>
  <c r="L90" i="1"/>
  <c r="K90" i="1"/>
  <c r="J90" i="1"/>
  <c r="I90" i="1"/>
  <c r="H90" i="1"/>
  <c r="G90" i="1"/>
  <c r="F90" i="1"/>
  <c r="E90" i="1"/>
  <c r="M89" i="1"/>
  <c r="L89" i="1"/>
  <c r="K89" i="1"/>
  <c r="J89" i="1"/>
  <c r="I89" i="1"/>
  <c r="H89" i="1"/>
  <c r="G89" i="1"/>
  <c r="F89" i="1"/>
  <c r="E89" i="1"/>
  <c r="M88" i="1"/>
  <c r="L88" i="1"/>
  <c r="K88" i="1"/>
  <c r="J88" i="1"/>
  <c r="I88" i="1"/>
  <c r="H88" i="1"/>
  <c r="M87" i="1"/>
  <c r="L87" i="1"/>
  <c r="K87" i="1"/>
  <c r="J87" i="1"/>
  <c r="I87" i="1"/>
  <c r="H87" i="1"/>
  <c r="G87" i="1"/>
  <c r="F87" i="1"/>
  <c r="E87" i="1"/>
  <c r="M86" i="1"/>
  <c r="L86" i="1"/>
  <c r="K86" i="1"/>
  <c r="J86" i="1"/>
  <c r="I86" i="1"/>
  <c r="H86" i="1"/>
  <c r="G86" i="1"/>
  <c r="F86" i="1"/>
  <c r="E86" i="1"/>
  <c r="M85" i="1"/>
  <c r="L85" i="1"/>
  <c r="K85" i="1"/>
  <c r="J85" i="1"/>
  <c r="I85" i="1"/>
  <c r="H85" i="1"/>
  <c r="G85" i="1"/>
  <c r="F85" i="1"/>
  <c r="E85" i="1"/>
  <c r="M83" i="1"/>
  <c r="L83" i="1"/>
  <c r="K83" i="1"/>
  <c r="J83" i="1"/>
  <c r="I83" i="1"/>
  <c r="H83" i="1"/>
  <c r="G83" i="1"/>
  <c r="F83" i="1"/>
  <c r="E83" i="1"/>
  <c r="J82" i="1"/>
  <c r="I82" i="1"/>
  <c r="H82" i="1"/>
  <c r="M81" i="1"/>
  <c r="L81" i="1"/>
  <c r="K81" i="1"/>
  <c r="J81" i="1"/>
  <c r="I81" i="1"/>
  <c r="H81" i="1"/>
  <c r="G81" i="1"/>
  <c r="F81" i="1"/>
  <c r="E81" i="1"/>
  <c r="M79" i="1"/>
  <c r="L79" i="1"/>
  <c r="K79" i="1"/>
  <c r="J79" i="1"/>
  <c r="I79" i="1"/>
  <c r="H79" i="1"/>
  <c r="G79" i="1"/>
  <c r="F79" i="1"/>
  <c r="E79" i="1"/>
  <c r="M77" i="1"/>
  <c r="L77" i="1"/>
  <c r="K77" i="1"/>
  <c r="J77" i="1"/>
  <c r="I77" i="1"/>
  <c r="H77" i="1"/>
  <c r="G77" i="1"/>
  <c r="F77" i="1"/>
  <c r="E77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/>
  <c r="E74" i="1"/>
  <c r="M73" i="1"/>
  <c r="L73" i="1"/>
  <c r="K73" i="1"/>
  <c r="J72" i="1"/>
  <c r="I72" i="1"/>
  <c r="H72" i="1"/>
  <c r="M71" i="1"/>
  <c r="L71" i="1"/>
  <c r="K71" i="1"/>
  <c r="J70" i="1"/>
  <c r="I70" i="1"/>
  <c r="H70" i="1"/>
  <c r="G70" i="1"/>
  <c r="F70" i="1"/>
  <c r="E70" i="1"/>
  <c r="M69" i="1"/>
  <c r="L69" i="1"/>
  <c r="K69" i="1"/>
  <c r="J68" i="1"/>
  <c r="I68" i="1"/>
  <c r="H68" i="1"/>
  <c r="M67" i="1"/>
  <c r="L67" i="1"/>
  <c r="K67" i="1"/>
  <c r="J66" i="1"/>
  <c r="I66" i="1"/>
  <c r="H66" i="1"/>
  <c r="G66" i="1"/>
  <c r="F66" i="1"/>
  <c r="E66" i="1"/>
  <c r="M65" i="1"/>
  <c r="L65" i="1"/>
  <c r="K65" i="1"/>
  <c r="J64" i="1"/>
  <c r="I64" i="1"/>
  <c r="H64" i="1"/>
  <c r="G64" i="1"/>
  <c r="F64" i="1"/>
  <c r="E64" i="1"/>
  <c r="J62" i="1"/>
  <c r="I62" i="1"/>
  <c r="H62" i="1"/>
  <c r="J61" i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J57" i="1"/>
  <c r="I57" i="1"/>
  <c r="H57" i="1"/>
  <c r="J56" i="1"/>
  <c r="I56" i="1"/>
  <c r="H56" i="1"/>
  <c r="G56" i="1"/>
  <c r="F56" i="1"/>
  <c r="E56" i="1"/>
  <c r="J55" i="1"/>
  <c r="I55" i="1"/>
  <c r="H55" i="1"/>
  <c r="J54" i="1"/>
  <c r="I54" i="1"/>
  <c r="H54" i="1"/>
  <c r="G54" i="1"/>
  <c r="F54" i="1"/>
  <c r="E54" i="1"/>
  <c r="J52" i="1"/>
  <c r="I52" i="1"/>
  <c r="H52" i="1"/>
  <c r="J51" i="1"/>
  <c r="I51" i="1"/>
  <c r="H51" i="1"/>
  <c r="J50" i="1"/>
  <c r="I50" i="1"/>
  <c r="H50" i="1"/>
  <c r="G50" i="1"/>
  <c r="F50" i="1"/>
  <c r="E50" i="1"/>
  <c r="M49" i="1"/>
  <c r="L49" i="1"/>
  <c r="K49" i="1"/>
  <c r="J48" i="1"/>
  <c r="I48" i="1"/>
  <c r="H48" i="1"/>
  <c r="G48" i="1"/>
  <c r="F48" i="1"/>
  <c r="E48" i="1"/>
  <c r="M47" i="1"/>
  <c r="L47" i="1"/>
  <c r="K47" i="1"/>
  <c r="J46" i="1"/>
  <c r="I46" i="1"/>
  <c r="H46" i="1"/>
  <c r="G46" i="1"/>
  <c r="F46" i="1"/>
  <c r="E46" i="1"/>
  <c r="M45" i="1"/>
  <c r="L45" i="1"/>
  <c r="K45" i="1"/>
  <c r="J44" i="1"/>
  <c r="I44" i="1"/>
  <c r="H44" i="1"/>
  <c r="G44" i="1"/>
  <c r="F44" i="1"/>
  <c r="E44" i="1"/>
  <c r="M43" i="1"/>
  <c r="L43" i="1"/>
  <c r="K43" i="1"/>
  <c r="J43" i="1"/>
  <c r="I43" i="1"/>
  <c r="H43" i="1"/>
  <c r="J42" i="1"/>
  <c r="I42" i="1"/>
  <c r="H42" i="1"/>
  <c r="G42" i="1"/>
  <c r="F42" i="1"/>
  <c r="E42" i="1"/>
  <c r="M41" i="1"/>
  <c r="L41" i="1"/>
  <c r="K41" i="1"/>
  <c r="J40" i="1"/>
  <c r="I40" i="1"/>
  <c r="H40" i="1"/>
  <c r="G40" i="1"/>
  <c r="F40" i="1"/>
  <c r="E40" i="1"/>
  <c r="M39" i="1"/>
  <c r="L39" i="1"/>
  <c r="K39" i="1"/>
  <c r="J38" i="1"/>
  <c r="I38" i="1"/>
  <c r="H38" i="1"/>
  <c r="G38" i="1"/>
  <c r="F38" i="1"/>
  <c r="E38" i="1"/>
  <c r="M36" i="1"/>
  <c r="L36" i="1"/>
  <c r="K36" i="1"/>
  <c r="J35" i="1"/>
  <c r="I35" i="1"/>
  <c r="H35" i="1"/>
  <c r="G35" i="1"/>
  <c r="F35" i="1"/>
  <c r="E35" i="1"/>
  <c r="J34" i="1"/>
  <c r="I34" i="1"/>
  <c r="H34" i="1"/>
  <c r="J33" i="1"/>
  <c r="I33" i="1"/>
  <c r="H33" i="1"/>
  <c r="G33" i="1"/>
  <c r="F33" i="1"/>
  <c r="E33" i="1"/>
  <c r="J32" i="1"/>
  <c r="I32" i="1"/>
  <c r="H32" i="1"/>
  <c r="G32" i="1"/>
  <c r="F32" i="1"/>
  <c r="E32" i="1"/>
  <c r="J31" i="1"/>
  <c r="I31" i="1"/>
  <c r="H31" i="1"/>
  <c r="J30" i="1"/>
  <c r="I30" i="1"/>
  <c r="H30" i="1"/>
  <c r="G30" i="1"/>
  <c r="F30" i="1"/>
  <c r="E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<sst xmlns="http://schemas.openxmlformats.org/spreadsheetml/2006/main" count="1006" uniqueCount="505">
  <si>
    <t xml:space="preserve"> </t>
  </si>
  <si>
    <t>УТВЕРЖДАЮ</t>
  </si>
  <si>
    <t>Исполняющий обязанности</t>
  </si>
  <si>
    <t>главного инженера,</t>
  </si>
  <si>
    <t>начальник производственно-технического отдела</t>
  </si>
  <si>
    <t>КУП "Речицкий райжилкомхоз"</t>
  </si>
  <si>
    <t>________________ Г.В Пузан</t>
  </si>
  <si>
    <t>ПРЕЙСКУРАНТ  N 4</t>
  </si>
  <si>
    <t xml:space="preserve">ОТПУСКНЫХ ТАРИФОВ НА АВТОТРАНСПОРТНЫЕ УСЛУГИ, ОКАЗЫВАЕМЫЕ   ПРОЧИМ ЮРИДИЧЕСКИМ ЛИЦАМ                                                          </t>
  </si>
  <si>
    <t>КУП "РЕЧИЦКИЙ РАЙЖИЛКОМХОЗ"</t>
  </si>
  <si>
    <t xml:space="preserve">Вводится с  09.03.2026 г. </t>
  </si>
  <si>
    <t>№ п/п</t>
  </si>
  <si>
    <t>Назначение техники</t>
  </si>
  <si>
    <t>Марка машины</t>
  </si>
  <si>
    <t>Гос. номер</t>
  </si>
  <si>
    <t>Отпускной тариф за 1час,руб.</t>
  </si>
  <si>
    <t xml:space="preserve">Отпускной тариф  за 1 км,руб.     </t>
  </si>
  <si>
    <t xml:space="preserve">Отпускной тариф  за 1 маш.час., руб.    </t>
  </si>
  <si>
    <t xml:space="preserve"> Без НДС </t>
  </si>
  <si>
    <t>НДС, 20%</t>
  </si>
  <si>
    <t>Всего с НДС</t>
  </si>
  <si>
    <t xml:space="preserve"> без НДС</t>
  </si>
  <si>
    <t>за 1 маш.    час</t>
  </si>
  <si>
    <t>КОЛОННА N 1</t>
  </si>
  <si>
    <t>Грузовые бортовые</t>
  </si>
  <si>
    <t>Грузовой бортовой</t>
  </si>
  <si>
    <t>МАЗ-53371</t>
  </si>
  <si>
    <t xml:space="preserve"> -</t>
  </si>
  <si>
    <t xml:space="preserve">Грузовой бортовой </t>
  </si>
  <si>
    <t xml:space="preserve">Урал-377 </t>
  </si>
  <si>
    <t>Урал-43202</t>
  </si>
  <si>
    <t>ГАЗ-3307</t>
  </si>
  <si>
    <r>
      <t xml:space="preserve">АА 5706-3 </t>
    </r>
    <r>
      <rPr>
        <sz val="8"/>
        <rFont val="Arial Cyr"/>
        <family val="2"/>
        <charset val="204"/>
      </rPr>
      <t>бензин</t>
    </r>
  </si>
  <si>
    <t>АА 5706-3    СУГ</t>
  </si>
  <si>
    <t xml:space="preserve">МАЗ-437040 </t>
  </si>
  <si>
    <t>АА 4243-3</t>
  </si>
  <si>
    <t xml:space="preserve">Грузовой  фургон   </t>
  </si>
  <si>
    <t xml:space="preserve">ГАЗ-5312  свар.агр. </t>
  </si>
  <si>
    <r>
      <t>АЕ 3431-3</t>
    </r>
    <r>
      <rPr>
        <sz val="8"/>
        <rFont val="Arial Cyr"/>
        <charset val="204"/>
      </rPr>
      <t xml:space="preserve"> бензин</t>
    </r>
  </si>
  <si>
    <r>
      <t>АЕ 3431-3</t>
    </r>
    <r>
      <rPr>
        <sz val="8"/>
        <rFont val="Arial Cyr"/>
        <charset val="204"/>
      </rPr>
      <t xml:space="preserve"> СУГ</t>
    </r>
  </si>
  <si>
    <t xml:space="preserve">Аварийный фургон  </t>
  </si>
  <si>
    <r>
      <t>ГАЗ-53</t>
    </r>
    <r>
      <rPr>
        <sz val="8"/>
        <rFont val="Arial Cyr"/>
        <family val="2"/>
        <charset val="204"/>
      </rPr>
      <t xml:space="preserve"> АРТК-М свар.агр.</t>
    </r>
  </si>
  <si>
    <t>AI 4519-3</t>
  </si>
  <si>
    <t>эл.сварка</t>
  </si>
  <si>
    <t>Самосвалы</t>
  </si>
  <si>
    <t>Самосвал</t>
  </si>
  <si>
    <t xml:space="preserve">МАЗ 5516А5 </t>
  </si>
  <si>
    <t>АЕ 0454-3</t>
  </si>
  <si>
    <t>ездка с грузом</t>
  </si>
  <si>
    <t xml:space="preserve">ГАЗ-САЗ-3503 </t>
  </si>
  <si>
    <t>37-47 ЕВ</t>
  </si>
  <si>
    <t>МАЗ-5516А8 345</t>
  </si>
  <si>
    <t>АI 9885-3</t>
  </si>
  <si>
    <r>
      <t xml:space="preserve">МАЗ-5516А8 345 </t>
    </r>
    <r>
      <rPr>
        <sz val="8"/>
        <color indexed="8"/>
        <rFont val="Arial Cyr"/>
        <charset val="204"/>
      </rPr>
      <t>с прицепом</t>
    </r>
  </si>
  <si>
    <t>Cамосвал</t>
  </si>
  <si>
    <t>МАЗ 651705-231</t>
  </si>
  <si>
    <t>AH 3320-3</t>
  </si>
  <si>
    <t>МАЗ 5551 А2-380 20т</t>
  </si>
  <si>
    <t>АО 4166-3</t>
  </si>
  <si>
    <t>МАЗ 650128 грузоподъемность 20т</t>
  </si>
  <si>
    <t>АО 5761-3</t>
  </si>
  <si>
    <t xml:space="preserve">Седельный тягач  </t>
  </si>
  <si>
    <t>МАЗ 643008-060-010</t>
  </si>
  <si>
    <t>АМ 3237-3</t>
  </si>
  <si>
    <r>
      <t xml:space="preserve">МАЗ 643008-060-010 </t>
    </r>
    <r>
      <rPr>
        <sz val="9"/>
        <rFont val="Arial Cyr"/>
        <charset val="204"/>
      </rPr>
      <t xml:space="preserve">с  </t>
    </r>
    <r>
      <rPr>
        <sz val="8"/>
        <rFont val="Arial Cyr"/>
        <charset val="204"/>
      </rPr>
      <t>п/прицепом  (8,9тх1,3лД)</t>
    </r>
  </si>
  <si>
    <t>полуприцеп бортовой ODAZ</t>
  </si>
  <si>
    <t>A 6353</t>
  </si>
  <si>
    <t>Автобусы</t>
  </si>
  <si>
    <t>Автобус</t>
  </si>
  <si>
    <t xml:space="preserve">ГАЗ-66   </t>
  </si>
  <si>
    <r>
      <t xml:space="preserve">19-92 ЕС </t>
    </r>
    <r>
      <rPr>
        <sz val="8"/>
        <rFont val="Arial Cyr"/>
        <charset val="204"/>
      </rPr>
      <t>бензин</t>
    </r>
  </si>
  <si>
    <t>19-92 ЕС  СУГ</t>
  </si>
  <si>
    <t xml:space="preserve">ГАЗ-2217 </t>
  </si>
  <si>
    <r>
      <t xml:space="preserve">АМ 9294-3 </t>
    </r>
    <r>
      <rPr>
        <sz val="8"/>
        <rFont val="Arial Cyr"/>
        <charset val="204"/>
      </rPr>
      <t>бензин</t>
    </r>
  </si>
  <si>
    <t>АМ9294-3    СУГ</t>
  </si>
  <si>
    <t>МАЗ 256</t>
  </si>
  <si>
    <t>АЕ 81-27-3</t>
  </si>
  <si>
    <t xml:space="preserve">МАЗ 104С </t>
  </si>
  <si>
    <t>АЕ 63-98-3</t>
  </si>
  <si>
    <t>ГАЗ 332132</t>
  </si>
  <si>
    <t>АI 98-65-3</t>
  </si>
  <si>
    <t>ГАЗ 322173 (УМЗ 421600)</t>
  </si>
  <si>
    <t>АН 8634-3 бензин</t>
  </si>
  <si>
    <t>АН 8634-3 СУГ</t>
  </si>
  <si>
    <t xml:space="preserve">Спецтранспорт </t>
  </si>
  <si>
    <t xml:space="preserve">Спецавтомобиль </t>
  </si>
  <si>
    <t xml:space="preserve">КамАЗ-53213 КО-503 </t>
  </si>
  <si>
    <t>21-33 ГСО</t>
  </si>
  <si>
    <t>на заполнение 1 цистерн.</t>
  </si>
  <si>
    <t xml:space="preserve">ГАЗ-53 КО-503 </t>
  </si>
  <si>
    <r>
      <t xml:space="preserve">5907-3 АМ  </t>
    </r>
    <r>
      <rPr>
        <sz val="8"/>
        <rFont val="Arial Cyr"/>
        <charset val="204"/>
      </rPr>
      <t>бензин</t>
    </r>
  </si>
  <si>
    <t>5907-3 АМ  СУГ</t>
  </si>
  <si>
    <t>ГАЗ-53  КО-503</t>
  </si>
  <si>
    <r>
      <t xml:space="preserve">АА 57-07-3 </t>
    </r>
    <r>
      <rPr>
        <sz val="8"/>
        <rFont val="Arial Cyr"/>
        <family val="2"/>
        <charset val="204"/>
      </rPr>
      <t>бензин</t>
    </r>
  </si>
  <si>
    <t>АА 57-07-3    СУГ</t>
  </si>
  <si>
    <r>
      <t xml:space="preserve">КамАЗ-43101  </t>
    </r>
    <r>
      <rPr>
        <sz val="8"/>
        <rFont val="Arial Cyr"/>
        <charset val="204"/>
      </rPr>
      <t>c манипулятором</t>
    </r>
  </si>
  <si>
    <t>АI 37-42-3</t>
  </si>
  <si>
    <r>
      <t xml:space="preserve">Урал-4320 </t>
    </r>
    <r>
      <rPr>
        <sz val="8"/>
        <rFont val="Arial Cyr"/>
        <family val="2"/>
        <charset val="204"/>
      </rPr>
      <t>с манипулятором</t>
    </r>
  </si>
  <si>
    <t>AI 68-32-3</t>
  </si>
  <si>
    <t>AI 68-03-3</t>
  </si>
  <si>
    <r>
      <t xml:space="preserve">Урал 4420  </t>
    </r>
    <r>
      <rPr>
        <sz val="8"/>
        <rFont val="Arial Cyr"/>
        <family val="2"/>
        <charset val="204"/>
      </rPr>
      <t>с манипулятором</t>
    </r>
    <r>
      <rPr>
        <sz val="10"/>
        <rFont val="Arial Cyr"/>
        <family val="2"/>
        <charset val="204"/>
      </rPr>
      <t xml:space="preserve">       </t>
    </r>
  </si>
  <si>
    <t>АЕ 63-04-3</t>
  </si>
  <si>
    <r>
      <t xml:space="preserve">МАЗ-631708  </t>
    </r>
    <r>
      <rPr>
        <sz val="8"/>
        <rFont val="Arial Cyr"/>
        <charset val="204"/>
      </rPr>
      <t xml:space="preserve">с   манипулятором </t>
    </r>
  </si>
  <si>
    <t>АМ 4243-3</t>
  </si>
  <si>
    <r>
      <t xml:space="preserve">МАЗ-631708 </t>
    </r>
    <r>
      <rPr>
        <sz val="8"/>
        <rFont val="Arial Cyr"/>
        <charset val="204"/>
      </rPr>
      <t xml:space="preserve"> с манипулятором и прицепом </t>
    </r>
  </si>
  <si>
    <t>Спецавтомобиль  (установка рубительная)</t>
  </si>
  <si>
    <t>Jenz Hem 582R TRUSK шасси MAN TGS 28.540</t>
  </si>
  <si>
    <t>АI 68-36-3</t>
  </si>
  <si>
    <t>Спецоборудование</t>
  </si>
  <si>
    <t>Автокран</t>
  </si>
  <si>
    <t xml:space="preserve">КТА 25  МАЗ-6303-АЗ  </t>
  </si>
  <si>
    <t>АВ 58-44-3</t>
  </si>
  <si>
    <t xml:space="preserve">Автокран                           </t>
  </si>
  <si>
    <t>КС 3577 МАЗ-53371</t>
  </si>
  <si>
    <t>АЕ 55-39-3</t>
  </si>
  <si>
    <t>Автовышка</t>
  </si>
  <si>
    <r>
      <t xml:space="preserve">ЗИЛ 494560 </t>
    </r>
    <r>
      <rPr>
        <sz val="9"/>
        <rFont val="Arial Cyr"/>
        <family val="2"/>
        <charset val="204"/>
      </rPr>
      <t xml:space="preserve"> АГП 22.02</t>
    </r>
    <r>
      <rPr>
        <sz val="10"/>
        <rFont val="Arial Cyr"/>
        <family val="2"/>
        <charset val="204"/>
      </rPr>
      <t>.</t>
    </r>
  </si>
  <si>
    <r>
      <t xml:space="preserve">41-45 ЕС  </t>
    </r>
    <r>
      <rPr>
        <sz val="8"/>
        <rFont val="Arial Cyr"/>
        <charset val="204"/>
      </rPr>
      <t>бензин</t>
    </r>
  </si>
  <si>
    <t>41-45 ЕС    СУГ</t>
  </si>
  <si>
    <t xml:space="preserve">Автовышка                               </t>
  </si>
  <si>
    <t>ГАЗ 3307 ТВГ 15</t>
  </si>
  <si>
    <t>21-22 ГСР</t>
  </si>
  <si>
    <t xml:space="preserve">Автовышка                                </t>
  </si>
  <si>
    <t>ГАЗ 33023 ПМС 212</t>
  </si>
  <si>
    <t>АО 1330-3</t>
  </si>
  <si>
    <t>Тракторная техника</t>
  </si>
  <si>
    <t>Трактор</t>
  </si>
  <si>
    <t>МТЗ-82.1</t>
  </si>
  <si>
    <t>77-27 ЕА</t>
  </si>
  <si>
    <t>транспортный режим</t>
  </si>
  <si>
    <t>транспортный режим с прицепом 2ПТС-4,5</t>
  </si>
  <si>
    <t xml:space="preserve"> уборка снега отвалом</t>
  </si>
  <si>
    <t>работа  с   пескоразбрасывателем ЕМ-06</t>
  </si>
  <si>
    <t>транспортный режим с прицепным дровокольным оборудованием SplitMaster 26t</t>
  </si>
  <si>
    <t>работа  с   пескоразбрасывателем А-116</t>
  </si>
  <si>
    <t>уборка снега отвалом и щеткой</t>
  </si>
  <si>
    <t>работа  дровокольного обор-ния SplitMaster 26t</t>
  </si>
  <si>
    <t>МТЗ-82</t>
  </si>
  <si>
    <t xml:space="preserve">ЕА 0554-3                  </t>
  </si>
  <si>
    <t xml:space="preserve"> транспортный режим с прицепом 2ПТС-4,5</t>
  </si>
  <si>
    <t xml:space="preserve"> уборка снега отвалом </t>
  </si>
  <si>
    <t xml:space="preserve"> уборка снега щеткой</t>
  </si>
  <si>
    <t xml:space="preserve">ЕА 0553-3                         ЕА 0555-3 </t>
  </si>
  <si>
    <t xml:space="preserve"> уборка снега отвалом и щеткой</t>
  </si>
  <si>
    <t>подметание  щеткой</t>
  </si>
  <si>
    <r>
      <t>работа  с   пескоразбрасывателем ЕМ-06;</t>
    </r>
    <r>
      <rPr>
        <b/>
        <sz val="8"/>
        <rFont val="Arial Cyr"/>
      </rPr>
      <t xml:space="preserve"> ЕА 05-54, ЕА 05-55</t>
    </r>
  </si>
  <si>
    <r>
      <t>работа  с   пескоразбрасывателем ЕМ-06;</t>
    </r>
    <r>
      <rPr>
        <b/>
        <sz val="8"/>
        <rFont val="Arial Cyr"/>
      </rPr>
      <t xml:space="preserve"> ЕА 05-53</t>
    </r>
  </si>
  <si>
    <r>
      <t>работа  с   пескоразбрасывателем А-116;</t>
    </r>
    <r>
      <rPr>
        <b/>
        <sz val="8"/>
        <rFont val="Arial Cyr"/>
      </rPr>
      <t xml:space="preserve"> ЕА 05-53</t>
    </r>
  </si>
  <si>
    <t>кошение  травы на полосах отвода косилкой роторной дорожной КНР-2.1 ; АС-1</t>
  </si>
  <si>
    <t>транспортный режим с косилкой роторной дорожной КНР-2.1; АС-1</t>
  </si>
  <si>
    <t>кошение  травы на полосах отвода косилкой -кусторезом ЕМ-1.3-01</t>
  </si>
  <si>
    <r>
      <t>посыпка улиц песчано-соляной смесью( с прицепом  разбрасывателем песка Л-415)</t>
    </r>
    <r>
      <rPr>
        <b/>
        <sz val="8"/>
        <rFont val="Arial Cyr"/>
      </rPr>
      <t xml:space="preserve"> ЕА 0553-3, ЕА 7727-3</t>
    </r>
  </si>
  <si>
    <t>работа фрезерно-роторного снегоочистителя ОРФ-200</t>
  </si>
  <si>
    <t xml:space="preserve"> ЕВ 3630-3               </t>
  </si>
  <si>
    <t xml:space="preserve"> транспортный режим с прицепом и щеткой</t>
  </si>
  <si>
    <t xml:space="preserve"> транспортный режим  со щеткой</t>
  </si>
  <si>
    <t>транспорттный режим с прицепом и щеткой; уборка снега двумя отвалами</t>
  </si>
  <si>
    <t xml:space="preserve">  уборка снега  отвалом</t>
  </si>
  <si>
    <t>подметание щеткой  с прицепом 2ПТС-4,5</t>
  </si>
  <si>
    <t xml:space="preserve">  уборка снега  щеткой</t>
  </si>
  <si>
    <t>погрузка грунтов I-II категории, передним ковшом</t>
  </si>
  <si>
    <t>работа фрезерно-роторного снегоочистителя</t>
  </si>
  <si>
    <t xml:space="preserve">  уборка снега  отвалом и щеткой</t>
  </si>
  <si>
    <t xml:space="preserve">ЕА 6731-3                                      </t>
  </si>
  <si>
    <t xml:space="preserve">подметание щеткой </t>
  </si>
  <si>
    <t>на снятие асфальтобетонного  полотна фрезой ОФ-400</t>
  </si>
  <si>
    <t>работа фрезерно-роторным снегоочистителем ОНФ-200</t>
  </si>
  <si>
    <t>работа  дровокольного оборудования SplitMaster 26t</t>
  </si>
  <si>
    <t xml:space="preserve">   ЕА 6732-3                          </t>
  </si>
  <si>
    <t>работа  дровокольного оборудования SplitMaster 30t</t>
  </si>
  <si>
    <t>транспортный режим с прицепным дровокольным оборудованием SplitMaster 30t</t>
  </si>
  <si>
    <t>транспортный режим  трактора с  агрегатом дисковым навесным АДН-2Р</t>
  </si>
  <si>
    <r>
      <t xml:space="preserve">работа  с   пескоразбрасывателем А-116 </t>
    </r>
    <r>
      <rPr>
        <b/>
        <sz val="8"/>
        <rFont val="Arial Cyr"/>
      </rPr>
      <t>ЕА 67-32</t>
    </r>
  </si>
  <si>
    <t>работа   агрегатом дисковым навесным АДН-2Р</t>
  </si>
  <si>
    <t xml:space="preserve"> ЕК 3883-3               </t>
  </si>
  <si>
    <t>транспортный режим с косилкой роторной дорожной АС-1; косилкой кусторезом ЕМ-1.3-01</t>
  </si>
  <si>
    <t>кошение травы на полосах отвода косилкой роторной дорожной АС-1; косилкой кусторезом ЕМ-1.3-01</t>
  </si>
  <si>
    <t xml:space="preserve">ЕК 3884-3               </t>
  </si>
  <si>
    <t>транспортный режим с навесной пнедробилкой Laski 560T-M</t>
  </si>
  <si>
    <t>работа навесной пнедробилки Laski 560T-M</t>
  </si>
  <si>
    <t>погрузка грунтов I-II категории  передним ковшом</t>
  </si>
  <si>
    <t>погрузка (разгрузка) и перемещение грузов ковшом 0,75 м.куб.</t>
  </si>
  <si>
    <t>посыпка улиц песчано-соляной смесью( с прицепом  разбрасывателем песка Л-415)</t>
  </si>
  <si>
    <t>погрузка (разгрузка) и перемещение  снега ковшом 0,75 м.куб.</t>
  </si>
  <si>
    <r>
      <t>посыпка улиц песчано-соляной смесью( с прицепом  разбрасывателем песка Л-415)</t>
    </r>
    <r>
      <rPr>
        <b/>
        <sz val="8"/>
        <rFont val="Arial Cyr"/>
      </rPr>
      <t xml:space="preserve"> ЕА 6731-3, ЕК 3884-3</t>
    </r>
  </si>
  <si>
    <t>ЕМ-3 3398</t>
  </si>
  <si>
    <t xml:space="preserve">транспортный режим </t>
  </si>
  <si>
    <t>транспортный режим со щеткой</t>
  </si>
  <si>
    <t>уборка снега отвалом</t>
  </si>
  <si>
    <t>транспортн.режим с фрезерно-роторным снегоочистителем</t>
  </si>
  <si>
    <t>уборка снега   щеткой</t>
  </si>
  <si>
    <t>уборка снега  отвалом и щеткой</t>
  </si>
  <si>
    <t xml:space="preserve"> подметание щеткой  </t>
  </si>
  <si>
    <t>работа фрезерно-роторным снегоочистителем ОРФ-200</t>
  </si>
  <si>
    <t>транспорт.режим с пескоразбрасывателем А-116-01</t>
  </si>
  <si>
    <t>транспорт.режим  с  агрегатом дисковым навесным АДН-2Р</t>
  </si>
  <si>
    <t>работа с агрегатом дисковым навесным АДН-2Р</t>
  </si>
  <si>
    <t>работа  с   пескоразбрасывателем А-116-01</t>
  </si>
  <si>
    <t>кошение полосы отвода косилкой роторной дорожной КНР-2,1</t>
  </si>
  <si>
    <t>уборка снега  двумя отвалами</t>
  </si>
  <si>
    <t xml:space="preserve">посыпка улиц песчано-соляной смесью( с прицепом  разбрасывателем песка Л-415) </t>
  </si>
  <si>
    <t>МТЗ-80</t>
  </si>
  <si>
    <t xml:space="preserve">ЕА-3  86-08       </t>
  </si>
  <si>
    <t xml:space="preserve">ЕА-3 86-09                               </t>
  </si>
  <si>
    <t>подметание щеткой</t>
  </si>
  <si>
    <t>транспортный режим с косилкой роторной дорожной АС-1</t>
  </si>
  <si>
    <t xml:space="preserve"> ЕА 86-10     </t>
  </si>
  <si>
    <t>кошение травы на полосах отвода</t>
  </si>
  <si>
    <t>погрузка(разгрузка) грунтов I-II категории  передним ковшом</t>
  </si>
  <si>
    <t>работа с  дробилкой древесных отходов ДОП-1</t>
  </si>
  <si>
    <t>работа с пескоразбрасывателем ЕМ-06</t>
  </si>
  <si>
    <t>работа с пескоразбрасывателем А-116</t>
  </si>
  <si>
    <t>Минитрактор</t>
  </si>
  <si>
    <t>Беларус-132H</t>
  </si>
  <si>
    <t>ЕВ 3625-3</t>
  </si>
  <si>
    <t xml:space="preserve"> транспортный режим  с прицепом 2ПТС-4,5</t>
  </si>
  <si>
    <t xml:space="preserve"> подметание щеткой   </t>
  </si>
  <si>
    <t>Беларус-920</t>
  </si>
  <si>
    <t>ЕK-3 00-73</t>
  </si>
  <si>
    <t>уборка снега  отвалом</t>
  </si>
  <si>
    <t>уборка снега   отвалом и щеткой</t>
  </si>
  <si>
    <t>работа    агрегатом дисковым навесным АДН-2Р</t>
  </si>
  <si>
    <t xml:space="preserve">Экскаватор </t>
  </si>
  <si>
    <t xml:space="preserve">ТО-49 </t>
  </si>
  <si>
    <t>56-39 ЕА</t>
  </si>
  <si>
    <t xml:space="preserve"> погрузка грунтов  I-II категории</t>
  </si>
  <si>
    <t xml:space="preserve"> экскавация грунтов I-II категории</t>
  </si>
  <si>
    <t>Экскаватор</t>
  </si>
  <si>
    <t>КрАЗ-255</t>
  </si>
  <si>
    <t>20-72 ГСР</t>
  </si>
  <si>
    <t xml:space="preserve">Экскаватор                      </t>
  </si>
  <si>
    <t xml:space="preserve">ЭО-2621 </t>
  </si>
  <si>
    <t>01-01  ГЮ</t>
  </si>
  <si>
    <t xml:space="preserve">Экскаватор   </t>
  </si>
  <si>
    <t>КрАЗ-255 с ЭО 4421</t>
  </si>
  <si>
    <t>62-30 ЕС</t>
  </si>
  <si>
    <t xml:space="preserve"> МАЗ 6303АЗ</t>
  </si>
  <si>
    <t>АЕ 9548-3</t>
  </si>
  <si>
    <t>Экскаватор-погрузчик</t>
  </si>
  <si>
    <t xml:space="preserve">АМКАДОР 702 ЕА </t>
  </si>
  <si>
    <t>ЕВ-3 29-57</t>
  </si>
  <si>
    <t xml:space="preserve">перемещение грунтов I-II категории </t>
  </si>
  <si>
    <t xml:space="preserve">АМКАДОР 702 ЕВ-02 </t>
  </si>
  <si>
    <t>ЕВ-3 29-58</t>
  </si>
  <si>
    <t>Автопогрузчик</t>
  </si>
  <si>
    <t xml:space="preserve">АМКАДОР-332С-01 </t>
  </si>
  <si>
    <t>ЕА 41-83</t>
  </si>
  <si>
    <t>погрузка (разгрузка) и перемещение грузов</t>
  </si>
  <si>
    <t>Погрузчик</t>
  </si>
  <si>
    <t>ТО-18Д</t>
  </si>
  <si>
    <t>EB 3-6743</t>
  </si>
  <si>
    <t xml:space="preserve">АП-4081 </t>
  </si>
  <si>
    <t>б/н</t>
  </si>
  <si>
    <t>АМКАДОР-332С-4</t>
  </si>
  <si>
    <t>ЕА 9700-3</t>
  </si>
  <si>
    <t>Машина погрузочная</t>
  </si>
  <si>
    <r>
      <t xml:space="preserve"> "Беларус"  МПТ-461.1</t>
    </r>
    <r>
      <rPr>
        <sz val="9"/>
        <rFont val="Arial Cyr"/>
        <charset val="204"/>
      </rPr>
      <t xml:space="preserve"> c гидроманипулятором </t>
    </r>
  </si>
  <si>
    <t>ЕВ 3615-3</t>
  </si>
  <si>
    <t>работа гидроманипулятора</t>
  </si>
  <si>
    <t>Погрузочно-транспортная машина</t>
  </si>
  <si>
    <t>МПТ-461.1   с гидроманипулятором</t>
  </si>
  <si>
    <t>ЕК -3 0071</t>
  </si>
  <si>
    <t>ЕК -3 0072</t>
  </si>
  <si>
    <t>Компрессор</t>
  </si>
  <si>
    <t>ДВ-1792; ЗИФ-55</t>
  </si>
  <si>
    <t>ПКСД-5.25Д (50 л/с)</t>
  </si>
  <si>
    <t>Легковой транспорт</t>
  </si>
  <si>
    <t>Легковой</t>
  </si>
  <si>
    <t>Сitroen Berlingo</t>
  </si>
  <si>
    <t>1660 IH-3</t>
  </si>
  <si>
    <t>LADA VESTA</t>
  </si>
  <si>
    <t>4168 IC-3</t>
  </si>
  <si>
    <t xml:space="preserve">Volkswagen-Мultivan </t>
  </si>
  <si>
    <t>47-52 ЕТ-3</t>
  </si>
  <si>
    <t>ВАЗ 2329</t>
  </si>
  <si>
    <t>АМ 2702-3</t>
  </si>
  <si>
    <t>LADA LARGUS</t>
  </si>
  <si>
    <t>5855 RT-3</t>
  </si>
  <si>
    <t>Geely Emgrand GT( 2,4i)</t>
  </si>
  <si>
    <t>IH 7991-3</t>
  </si>
  <si>
    <t xml:space="preserve">Geely Emgrand X7 </t>
  </si>
  <si>
    <t>КМ 2422-3</t>
  </si>
  <si>
    <t>Грузопассажирский</t>
  </si>
  <si>
    <t xml:space="preserve">Грузопассажирский </t>
  </si>
  <si>
    <t xml:space="preserve">ГАЗ 330232 </t>
  </si>
  <si>
    <r>
      <t xml:space="preserve">АЕ 42-07-3 </t>
    </r>
    <r>
      <rPr>
        <sz val="9"/>
        <rFont val="Arial Cyr"/>
        <family val="2"/>
        <charset val="204"/>
      </rPr>
      <t xml:space="preserve"> </t>
    </r>
    <r>
      <rPr>
        <sz val="8"/>
        <rFont val="Arial Cyr"/>
        <charset val="204"/>
      </rPr>
      <t>бензин</t>
    </r>
  </si>
  <si>
    <t>АЕ 42-07-3 СУГ</t>
  </si>
  <si>
    <t xml:space="preserve">УАЗ 390945 </t>
  </si>
  <si>
    <r>
      <t xml:space="preserve">АЕ 42-05-3 </t>
    </r>
    <r>
      <rPr>
        <sz val="8"/>
        <rFont val="Arial Cyr"/>
        <charset val="204"/>
      </rPr>
      <t>бензин</t>
    </r>
  </si>
  <si>
    <t>АЕ 42-05-3 СУГ</t>
  </si>
  <si>
    <t>Грузопассажирский фургон</t>
  </si>
  <si>
    <t xml:space="preserve">УАЗ-3909        </t>
  </si>
  <si>
    <r>
      <t xml:space="preserve">54-69 ЕМ  </t>
    </r>
    <r>
      <rPr>
        <sz val="8"/>
        <rFont val="Arial Cyr"/>
        <family val="2"/>
        <charset val="204"/>
      </rPr>
      <t>бензин</t>
    </r>
  </si>
  <si>
    <t>54-69 ЕМ     СУГ</t>
  </si>
  <si>
    <t xml:space="preserve">Грузопассажирский  </t>
  </si>
  <si>
    <t>УАЗ 3909920</t>
  </si>
  <si>
    <r>
      <t xml:space="preserve">АА 56-75-3 </t>
    </r>
    <r>
      <rPr>
        <sz val="8"/>
        <rFont val="Arial Cyr"/>
        <family val="2"/>
        <charset val="204"/>
      </rPr>
      <t>бензин</t>
    </r>
  </si>
  <si>
    <t>АА 56-75-3    СУГ</t>
  </si>
  <si>
    <t>УАЗ 390945</t>
  </si>
  <si>
    <r>
      <t xml:space="preserve">АO 5269-3 </t>
    </r>
    <r>
      <rPr>
        <sz val="8"/>
        <rFont val="Arial Cyr"/>
        <charset val="204"/>
      </rPr>
      <t>бензин</t>
    </r>
  </si>
  <si>
    <r>
      <t xml:space="preserve">АO 5310-3 </t>
    </r>
    <r>
      <rPr>
        <sz val="8"/>
        <rFont val="Arial Cyr"/>
        <charset val="204"/>
      </rPr>
      <t>бензин</t>
    </r>
  </si>
  <si>
    <t xml:space="preserve">Грузопассажирский фургон </t>
  </si>
  <si>
    <t xml:space="preserve">ГАЗ-5312 свароч. агрег. </t>
  </si>
  <si>
    <t>АА 47-28-3</t>
  </si>
  <si>
    <t xml:space="preserve">УАЗ-3303   </t>
  </si>
  <si>
    <t>62-85 ЕС</t>
  </si>
  <si>
    <t>УАЗ 39094</t>
  </si>
  <si>
    <r>
      <t xml:space="preserve">АА  39-31-3 </t>
    </r>
    <r>
      <rPr>
        <sz val="8"/>
        <rFont val="Arial Cyr"/>
        <charset val="204"/>
      </rPr>
      <t>бензин</t>
    </r>
  </si>
  <si>
    <r>
      <t>АА  39-31-3</t>
    </r>
    <r>
      <rPr>
        <sz val="8"/>
        <rFont val="Arial Cyr"/>
        <family val="2"/>
        <charset val="204"/>
      </rPr>
      <t xml:space="preserve"> </t>
    </r>
    <r>
      <rPr>
        <sz val="9"/>
        <rFont val="Arial Cyr"/>
        <charset val="204"/>
      </rPr>
      <t>СУГ</t>
    </r>
  </si>
  <si>
    <t>УАЗ 39099</t>
  </si>
  <si>
    <t xml:space="preserve">АА 95-78-3 </t>
  </si>
  <si>
    <t xml:space="preserve">УАЗ 39099 </t>
  </si>
  <si>
    <r>
      <t xml:space="preserve">АА 83-11-3 </t>
    </r>
    <r>
      <rPr>
        <sz val="8"/>
        <rFont val="Arial Cyr"/>
        <charset val="204"/>
      </rPr>
      <t>бензин</t>
    </r>
  </si>
  <si>
    <t>АА 83-11-3  СУГ</t>
  </si>
  <si>
    <t xml:space="preserve">Грузопассажирский  фургон </t>
  </si>
  <si>
    <t xml:space="preserve">ГАЗ-27052298 </t>
  </si>
  <si>
    <r>
      <t xml:space="preserve">АI 49-91-3 </t>
    </r>
    <r>
      <rPr>
        <sz val="8"/>
        <rFont val="Arial Cyr"/>
        <charset val="204"/>
      </rPr>
      <t>бензин</t>
    </r>
  </si>
  <si>
    <t>АI 49-91-3     СУГ</t>
  </si>
  <si>
    <t>ГАЗ-33023</t>
  </si>
  <si>
    <t>АК 01-20-3</t>
  </si>
  <si>
    <t>ГАЗ-2705</t>
  </si>
  <si>
    <t>АI 98-66-3</t>
  </si>
  <si>
    <t>ГАЗ-330232</t>
  </si>
  <si>
    <r>
      <t xml:space="preserve">АК 01-28-3 </t>
    </r>
    <r>
      <rPr>
        <sz val="8"/>
        <rFont val="Arial Cyr"/>
        <charset val="204"/>
      </rPr>
      <t>бензин</t>
    </r>
  </si>
  <si>
    <t>АК 01-28-3   СУГ</t>
  </si>
  <si>
    <t>УАЗ 390944</t>
  </si>
  <si>
    <r>
      <t xml:space="preserve">1481 АВ-3 </t>
    </r>
    <r>
      <rPr>
        <sz val="8"/>
        <rFont val="Arial Cyr"/>
        <charset val="204"/>
      </rPr>
      <t>бензин</t>
    </r>
  </si>
  <si>
    <t>1481 АВ-3 СУГ</t>
  </si>
  <si>
    <t>АН 6060-3</t>
  </si>
  <si>
    <t xml:space="preserve">УАЗ 390995-04 </t>
  </si>
  <si>
    <t>АЕ 8336-3</t>
  </si>
  <si>
    <t>УАЗ 390995-330</t>
  </si>
  <si>
    <t>АН 6066-4</t>
  </si>
  <si>
    <t>КОЛОННА N 2</t>
  </si>
  <si>
    <t>Грузовой фургон</t>
  </si>
  <si>
    <t>ГАЗ-330210</t>
  </si>
  <si>
    <r>
      <t xml:space="preserve">74-16 ЕА </t>
    </r>
    <r>
      <rPr>
        <sz val="8"/>
        <rFont val="Arial Cyr"/>
        <charset val="204"/>
      </rPr>
      <t>бензин</t>
    </r>
  </si>
  <si>
    <t>74-16 ЕА      СУГ</t>
  </si>
  <si>
    <t>ГАЗ 330202-344</t>
  </si>
  <si>
    <t>АК 7879-3</t>
  </si>
  <si>
    <t>Специальный дорожно-разметочный автомoбиль</t>
  </si>
  <si>
    <r>
      <t>ГАЗ 3302</t>
    </r>
    <r>
      <rPr>
        <sz val="9"/>
        <rFont val="Arial Cyr"/>
        <charset val="204"/>
      </rPr>
      <t xml:space="preserve"> MDR SHMEL11A</t>
    </r>
  </si>
  <si>
    <t>АМ 1114-3</t>
  </si>
  <si>
    <t>движение при нанесении разметки</t>
  </si>
  <si>
    <t xml:space="preserve">МАЗ 555102 </t>
  </si>
  <si>
    <t xml:space="preserve">АI 0793-3   </t>
  </si>
  <si>
    <t>движение с пескоразбрасывателем при посыпке улиц</t>
  </si>
  <si>
    <t>сгребание</t>
  </si>
  <si>
    <t>сгребание и посыпка</t>
  </si>
  <si>
    <t xml:space="preserve">  AН 7593-3</t>
  </si>
  <si>
    <t>МАЗ 5915А2</t>
  </si>
  <si>
    <t>АК 7207-3</t>
  </si>
  <si>
    <t>сгребание с одним отвалом</t>
  </si>
  <si>
    <t>-</t>
  </si>
  <si>
    <t>Посыпка</t>
  </si>
  <si>
    <t>Сгребание с одним отвалом и посыпка</t>
  </si>
  <si>
    <t>Самосвал с приц.спец.подметально-уборочн.машина</t>
  </si>
  <si>
    <t>МАЗ555102-220(с приц.подм.-уборочн маш "Чистодор")</t>
  </si>
  <si>
    <t>АН 0793-3</t>
  </si>
  <si>
    <t>АН 7593-3</t>
  </si>
  <si>
    <t>транспортировка подметально-уборочной</t>
  </si>
  <si>
    <t>движение с работающей подметально-уборочной машины</t>
  </si>
  <si>
    <t xml:space="preserve">АО 4167-3 </t>
  </si>
  <si>
    <t>АО 4168-3</t>
  </si>
  <si>
    <t>транспортировка пескоразбрасывателя</t>
  </si>
  <si>
    <t>посыпка</t>
  </si>
  <si>
    <t>сгребание с одним отвалом и посыпка</t>
  </si>
  <si>
    <t>работа подметально-уборочной машины</t>
  </si>
  <si>
    <t>УАЗ-2206-02</t>
  </si>
  <si>
    <t>АА 3086-3</t>
  </si>
  <si>
    <t>ПАЗ-32053-07</t>
  </si>
  <si>
    <t>АК 3742-3</t>
  </si>
  <si>
    <t xml:space="preserve">КАВЗ- 397620  </t>
  </si>
  <si>
    <r>
      <t xml:space="preserve">АН 8633-3 </t>
    </r>
    <r>
      <rPr>
        <sz val="8"/>
        <rFont val="Arial Cyr"/>
        <charset val="204"/>
      </rPr>
      <t>бензин</t>
    </r>
  </si>
  <si>
    <t>АН 8633-3 СУГ</t>
  </si>
  <si>
    <r>
      <t xml:space="preserve">Спецавтомобиль (цистерна)            </t>
    </r>
    <r>
      <rPr>
        <b/>
        <sz val="10"/>
        <rFont val="Arial Cyr"/>
        <charset val="204"/>
      </rPr>
      <t xml:space="preserve"> </t>
    </r>
  </si>
  <si>
    <t>MАЗ 5337 КО523</t>
  </si>
  <si>
    <t>АК 7245-3</t>
  </si>
  <si>
    <t xml:space="preserve"> ГАЗ-5312  АП-17A  (17 м)</t>
  </si>
  <si>
    <t>АЕ 0382-3</t>
  </si>
  <si>
    <t>МТЗ 80</t>
  </si>
  <si>
    <t xml:space="preserve">   ЕА-3 86-05                                </t>
  </si>
  <si>
    <t xml:space="preserve">         ЕА-3 40-45</t>
  </si>
  <si>
    <t>ЕА-3 86-06</t>
  </si>
  <si>
    <t xml:space="preserve">погрузка грунтов I-II категории  передним ковшом </t>
  </si>
  <si>
    <t>МТЗ 82.1</t>
  </si>
  <si>
    <t>39-49 ЕА</t>
  </si>
  <si>
    <t>кошение  полосы  отвода  навесным оборудованием  косилкой- кусторезом ЕМ-1.3-01</t>
  </si>
  <si>
    <t>работа фрезы</t>
  </si>
  <si>
    <t>ЕА 3885-3</t>
  </si>
  <si>
    <t xml:space="preserve"> транспортный режим с прицепом  и щеткой; уборка снега двумя отвалами</t>
  </si>
  <si>
    <t xml:space="preserve"> ЕВ 3631-3             </t>
  </si>
  <si>
    <t>работа  с  агрегатом дисковым навесным АДН-2Р</t>
  </si>
  <si>
    <t>МТЗ-82.1 МК(Д-243С)</t>
  </si>
  <si>
    <t>ЕМ 3395-3               ЕМ 3396-3</t>
  </si>
  <si>
    <t>транспортный режим с косилкой КДН-210</t>
  </si>
  <si>
    <t>кошение травы косилкой КДН-210</t>
  </si>
  <si>
    <t>транспортный режим с прицепом 2ПТС-4</t>
  </si>
  <si>
    <t>уборка  снега щеткой</t>
  </si>
  <si>
    <t xml:space="preserve">подметание   щеткой </t>
  </si>
  <si>
    <t>транспортный режим  трактора с агрегатом дисковым навесным АДН-2Р</t>
  </si>
  <si>
    <t>работа  с агрегатом дисковым навесным АДН-2P</t>
  </si>
  <si>
    <t>ЕМ 3397-3</t>
  </si>
  <si>
    <t>погрузка грунтов I-II категории</t>
  </si>
  <si>
    <t>подметание снега щеткой</t>
  </si>
  <si>
    <t>перемещение грузов</t>
  </si>
  <si>
    <t>погрузка грунтов I-II категории  передним ковшом ПФС-0,75</t>
  </si>
  <si>
    <t>сгребание снега отвалом</t>
  </si>
  <si>
    <t xml:space="preserve">Погрузчик </t>
  </si>
  <si>
    <t xml:space="preserve">Амкодор 332С4-01  </t>
  </si>
  <si>
    <t xml:space="preserve"> ЕВ-3 0475</t>
  </si>
  <si>
    <t>погрузка(разгрузка),перемещение грузов</t>
  </si>
  <si>
    <t>Амкодор 211 (вилы)</t>
  </si>
  <si>
    <t>ЕВ-3 8807</t>
  </si>
  <si>
    <t>погрузка грунта I-II категории</t>
  </si>
  <si>
    <t>Погрузчик  телескоп.</t>
  </si>
  <si>
    <t>TLH 3507-11</t>
  </si>
  <si>
    <t>ЕМ-3 0704</t>
  </si>
  <si>
    <t>погрузка(разгрузка) и перемещение грузов(грунтов) ковшом</t>
  </si>
  <si>
    <t>погрузка(разгрузка) и перемещение грузов(грунтов) вилами</t>
  </si>
  <si>
    <t>Амкадор 342С4</t>
  </si>
  <si>
    <t>ЕМ 0640-3</t>
  </si>
  <si>
    <t>погрузка (разгрузка), перемещение грузов  захватом</t>
  </si>
  <si>
    <t>перемещение грунтов I-II категории ,погрузка грунтоа I-II кат.</t>
  </si>
  <si>
    <t>планировка грунта I-II категории</t>
  </si>
  <si>
    <t>погрузка и перемещение сыпучих материалов</t>
  </si>
  <si>
    <t xml:space="preserve">Бульдозер            </t>
  </si>
  <si>
    <t>ДТ 75ДРС-2</t>
  </si>
  <si>
    <t>Бульдозер</t>
  </si>
  <si>
    <t>Б 10М1111-1Е</t>
  </si>
  <si>
    <t>SHANTUL SD-16</t>
  </si>
  <si>
    <t>ЕК-3 1350</t>
  </si>
  <si>
    <t>Автогрейдер</t>
  </si>
  <si>
    <t>А-122Б</t>
  </si>
  <si>
    <t>ЕА-3 8607</t>
  </si>
  <si>
    <t>профилирование дорожного полотна</t>
  </si>
  <si>
    <t>разравнивание строительных материалов</t>
  </si>
  <si>
    <t>Мусоровозы</t>
  </si>
  <si>
    <t>Мусоровоз</t>
  </si>
  <si>
    <t xml:space="preserve">ГАЗ-3307  КО440-3  </t>
  </si>
  <si>
    <t xml:space="preserve">  AI 1463-3                                        </t>
  </si>
  <si>
    <t>МАЗ 533702   КО 440-8</t>
  </si>
  <si>
    <t xml:space="preserve">                               AK 6364-3</t>
  </si>
  <si>
    <t xml:space="preserve"> AK 6365-3       </t>
  </si>
  <si>
    <t>МАЗ 5551 А2-340</t>
  </si>
  <si>
    <t>АI 8382-3</t>
  </si>
  <si>
    <t>МАЗ 5902 А-2 КО-449</t>
  </si>
  <si>
    <t>АЕ 9577-3                              АЕ 8339-3</t>
  </si>
  <si>
    <t>МАN TGL 12.250</t>
  </si>
  <si>
    <t xml:space="preserve"> АК 8984-3                                    АК 8985-3</t>
  </si>
  <si>
    <t>АК 8988-3</t>
  </si>
  <si>
    <t>МАЗ-4905 W1 040</t>
  </si>
  <si>
    <t>АМ 0874-3</t>
  </si>
  <si>
    <t>МАЗ-5904С2-010</t>
  </si>
  <si>
    <t xml:space="preserve">АМ7030-3                                        </t>
  </si>
  <si>
    <t xml:space="preserve"> АН 5329-3</t>
  </si>
  <si>
    <t>МАЗ-5337А2 КО-440ВМ</t>
  </si>
  <si>
    <t>АМ 9280-3                        АМ9281-3                            АМ 9282-3</t>
  </si>
  <si>
    <t>АМ 9262-3</t>
  </si>
  <si>
    <t>маз590725 КО-427</t>
  </si>
  <si>
    <t>АО 5293-3</t>
  </si>
  <si>
    <t>АО 5261-3</t>
  </si>
  <si>
    <t>АО 5323-3</t>
  </si>
  <si>
    <t>АО 5350-3</t>
  </si>
  <si>
    <t>АО 5338-3</t>
  </si>
  <si>
    <t>Поливочные, подметально-уборочные машины</t>
  </si>
  <si>
    <t>Подметально-уборочная машина</t>
  </si>
  <si>
    <t>ЗИЛ- 130 КО 71301</t>
  </si>
  <si>
    <t>AI 1485-3</t>
  </si>
  <si>
    <t xml:space="preserve">подметание </t>
  </si>
  <si>
    <t>подметание  и сгребание</t>
  </si>
  <si>
    <t>полив  улиц</t>
  </si>
  <si>
    <t>полив зеленых насаждений , заполнение емкости водой(шланг)</t>
  </si>
  <si>
    <t xml:space="preserve">Спецавтомобиль (цистерна)             </t>
  </si>
  <si>
    <t>ЗИЛ-43362 КО 502Д</t>
  </si>
  <si>
    <t>АМ 0871-3</t>
  </si>
  <si>
    <t>промывка канализации гидродинамическим способом</t>
  </si>
  <si>
    <t>полив улиц  и зеленых насаждений (сопло)</t>
  </si>
  <si>
    <t>полив зеленых насаждений (шланг)</t>
  </si>
  <si>
    <t>работа насоса при перекачке воды</t>
  </si>
  <si>
    <t>SKODA OCTAVIA</t>
  </si>
  <si>
    <t>2519 AP-3</t>
  </si>
  <si>
    <t xml:space="preserve">ГАЗ-3256 00  </t>
  </si>
  <si>
    <r>
      <t xml:space="preserve">6099 ЕС-3  </t>
    </r>
    <r>
      <rPr>
        <sz val="8"/>
        <rFont val="Arial Cyr"/>
        <charset val="204"/>
      </rPr>
      <t>бензин</t>
    </r>
  </si>
  <si>
    <t>6099 ЕС-3  СУГ</t>
  </si>
  <si>
    <t xml:space="preserve">Грузопассажирский         </t>
  </si>
  <si>
    <t xml:space="preserve">ГАЗ-2705 </t>
  </si>
  <si>
    <r>
      <t xml:space="preserve">AB 6809-3 </t>
    </r>
    <r>
      <rPr>
        <sz val="8"/>
        <rFont val="Arial Cyr"/>
        <charset val="204"/>
      </rPr>
      <t>бензин</t>
    </r>
  </si>
  <si>
    <t>AB 6809-3     СУГ</t>
  </si>
  <si>
    <t>Малая механизация</t>
  </si>
  <si>
    <t>Мотоблок</t>
  </si>
  <si>
    <t>Беларус-08</t>
  </si>
  <si>
    <t xml:space="preserve">транспортный режим с прицепом </t>
  </si>
  <si>
    <t>работа фрезой</t>
  </si>
  <si>
    <t>подметание щеткой коммунальной Щ-1</t>
  </si>
  <si>
    <t>уборка снегоочистителем СН-1М</t>
  </si>
  <si>
    <t>кошение травы косилкой роторной</t>
  </si>
  <si>
    <t>Беларус-09H</t>
  </si>
  <si>
    <t>Прицепная колесная машина для ямочного ремонта</t>
  </si>
  <si>
    <t>БИС-310М</t>
  </si>
  <si>
    <t>разогрев битумной эмульсии (работа форсунки)</t>
  </si>
  <si>
    <t>работа гидронатора</t>
  </si>
  <si>
    <t>Начальник ПЭО</t>
  </si>
  <si>
    <t>Л.П. Денисова</t>
  </si>
  <si>
    <t>исп. Такварова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</si>
</sst>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</font>
    <font>
      <b/>
      <sz val="16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sz val="8"/>
      <color indexed="8"/>
      <name val="Arial Cyr"/>
      <charset val="204"/>
    </font>
    <font>
      <sz val="9"/>
      <name val="Arial Cyr"/>
      <charset val="204"/>
    </font>
    <font>
      <sz val="8"/>
      <name val="Arial Cyr"/>
    </font>
    <font>
      <b/>
      <sz val="8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2" fillId="2" borderId="0" xfId="0" quotePrefix="1" applyFont="1" applyFill="1"/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/>
    </xf>
    <xf numFmtId="0" fontId="7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left"/>
    </xf>
    <xf numFmtId="2" fontId="0" fillId="2" borderId="1" xfId="0" applyNumberFormat="1" applyFill="1" applyBorder="1" applyAlignment="1">
      <alignment horizontal="center" vertical="center"/>
    </xf>
    <xf numFmtId="2" fontId="7" fillId="2" borderId="1" xfId="0" quotePrefix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3" fillId="0" borderId="1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2" borderId="1" xfId="0" quotePrefix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2" fontId="7" fillId="2" borderId="1" xfId="0" applyNumberFormat="1" applyFont="1" applyFill="1" applyBorder="1"/>
    <xf numFmtId="0" fontId="0" fillId="2" borderId="1" xfId="0" quotePrefix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/>
    <xf numFmtId="0" fontId="8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301</xdr:row>
      <xdr:rowOff>0</xdr:rowOff>
    </xdr:from>
    <xdr:to>
      <xdr:col>0</xdr:col>
      <xdr:colOff>0</xdr:colOff>
      <xdr:row>301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BD2CC8-3293-44EF-887A-28DC958E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94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8;&#1056;&#1040;&#1053;&#1057;&#1055;&#1054;&#1056;&#1058;%202024\&#1058;&#1056;&#1040;&#1053;&#1057;&#1055;&#1054;&#1056;&#1058;%20&#1058;&#1040;&#1056;&#1048;&#1060;&#1067;%202026\2026%20&#1040;&#1042;&#1058;&#1054;&#1058;&#1056;&#1040;&#1053;&#1057;&#1055;&#1054;&#1056;&#1058;%20%20&#1070;&#1056;.&#1051;&#1048;&#1062;&#1040;%2080%25.xls" TargetMode="External"/><Relationship Id="rId1" Type="http://schemas.openxmlformats.org/officeDocument/2006/relationships/externalLinkPath" Target="&#1058;&#1056;&#1040;&#1053;&#1057;&#1055;&#1054;&#1056;&#1058;%202024/&#1058;&#1056;&#1040;&#1053;&#1057;&#1055;&#1054;&#1056;&#1058;%20&#1058;&#1040;&#1056;&#1048;&#1060;&#1067;%202026/2026%20&#1040;&#1042;&#1058;&#1054;&#1058;&#1056;&#1040;&#1053;&#1057;&#1055;&#1054;&#1056;&#1058;%20%20&#1070;&#1056;.&#1051;&#1048;&#1062;&#1040;%2080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ГРУЗОПАССАЖИРСКИЙ   УАЗ 10%"/>
      <sheetName val="ГРУЗОПАССАЖИРСКИЙ   УАЗ 40% "/>
      <sheetName val="ИСХОДНЫЕ ДАННЫЕ 2024-25 ОТКАЧК "/>
      <sheetName val="Индексы цен 2025 год  "/>
      <sheetName val="Эксплуатац.нормы проб обозн.шин"/>
      <sheetName val="Эксплуатац.нормы пробега 2026"/>
      <sheetName val="Расч среднвзв.цен к 05.01.2026"/>
      <sheetName val="Расчет СМ на 2026 год  "/>
      <sheetName val="Расчет МАТ и Зап.ч на 2026"/>
      <sheetName val=" Cебестоимость с 09.03.26"/>
      <sheetName val=" ПРЕЙСКУРАНТ №4 с 09.03.2026г"/>
      <sheetName val="МУСОРОВОЗЫ кол2 80%26"/>
      <sheetName val="ТРАК МТЗ-82.2 258о% спеЛ-415 26"/>
      <sheetName val="СПЕЦТРАНСПОРТцистер.80%26"/>
      <sheetName val="ЛЕГКОВОЙ 80%26"/>
      <sheetName val=" МОТОБ,КОЛЕС МАШИНА кол2,80%26"/>
      <sheetName val="АВТОБУСЫиПрочее.кол2,80%26"/>
      <sheetName val="СПЕЦТРАНСПОРТс манипулят,80%26"/>
      <sheetName val=" АВТОКРАНЫ 80%26"/>
      <sheetName val="ГРУЗОВ.со сваркой 80%26"/>
      <sheetName val="ЭКСКАВАТОРЫ 80%26"/>
      <sheetName val="ГРУЗОВЫЕ БОРТ, ФУРГОНЫ 80%26"/>
      <sheetName val="ТРАКТОРА МТЗ-80 80%26"/>
      <sheetName val="АМКАДОР ЕМ 06-40 80%26"/>
      <sheetName val="САМОСВАЛЫ,ТЯГАЧИ 80%26"/>
      <sheetName val="ПОЛИВОЧ,ПОДМЕТ кол2 80%26"/>
      <sheetName val="АВТОБУСЫ 80%26"/>
      <sheetName val="ПОГР,БУЛЬД,ТРАК,КОМ.кол 2 80%26"/>
      <sheetName val="ПОГРУЗ,БУЛЬД,ТРАК, КОМПР. 80%26"/>
      <sheetName val="ГРУЗОПАССАЖИРСКИЙ   УАЗ 80%26"/>
      <sheetName val="ГРУЗОПАССАЖИРСКИЙ  ГАЗ 80%26"/>
      <sheetName val="АМКАДОРЫ 80%26"/>
      <sheetName val="РУБИТ.УСТАНОВ 80%26"/>
      <sheetName val="ТРАК МТЗ-80 80% с пес.Л-415 26 "/>
      <sheetName val="САМОСВ.ТЯГАЧИ кол2 80%26"/>
      <sheetName val="САМО,ТЯГАЧ кол2Чистод 80 %26"/>
      <sheetName val="ТРАКТОРА МТЗ-82 -2 2025 80%26"/>
      <sheetName val="ТРАКТОРА 3397,3398 25,80%26"/>
      <sheetName val="АВТОВЫШКИ25,80%26"/>
      <sheetName val=" Cебестоимость откач с 04.03.26"/>
      <sheetName val="СПЕЦТРАНСцистерны 26 ОТКАЧ"/>
      <sheetName val="СПЕЦТРАНСПОРТцистер.10%26 КГБ"/>
      <sheetName val="Расчет СМ на 2025 год "/>
      <sheetName val="Расчет МАТ и Зап.ч на 2025"/>
      <sheetName val=" Доп к прейск №6 05.01.26 "/>
      <sheetName val=" Доп к прейск  05.01.26 бюдж"/>
      <sheetName val=" Доп к прейск №5 05.01.26"/>
      <sheetName val="САМОСВ.АО 5761-3 9,99%"/>
      <sheetName val="САМОСВ.АО 5761-3 40% "/>
      <sheetName val="САМОСВ.АО 5761-3 80%  "/>
      <sheetName val="МУСОРОВОЗЫ кол2 НОВЫЕ 26 9,99%"/>
      <sheetName val="МУСОРОВОЗЫ кол2 НОВЫЕ 26 40%"/>
      <sheetName val="МУСОРОВОЗЫ кол2 НОВЫЕ 26 80%"/>
      <sheetName val=" Доп к прейск  05.01.26 бюд (2)"/>
      <sheetName val="ГРУЗОПАСС. УАЗ 5269,5310 9,99%"/>
      <sheetName val="ГРУЗОПАСС. УАЗ 5269,5310 40%"/>
      <sheetName val="ГРУЗОПАСС. УАЗ 5269,5310 80% "/>
      <sheetName val="Нор затр на тех.обслуж нов.авто"/>
      <sheetName val="Эксплуат нормы пробега нов.авто"/>
      <sheetName val="Эксплуатац.нормы пробега "/>
      <sheetName val=" Доп к прейск №5 30.12.2025"/>
      <sheetName val="ТР 3884 с приц пескор Л-415"/>
      <sheetName val="Нормы затрат на тех.обслуж"/>
      <sheetName val="Эксплуатац.нормы пробега автом."/>
      <sheetName val="АВТОБУС и Прочее КАТАФАЛ.07.25"/>
      <sheetName val="ПОГРУЗ БУЛЬДОЗ 2 кол.2025 топ.з"/>
      <sheetName val="АВТОВЫШКИ 2025 топ.зак"/>
      <sheetName val="САМО,ТЯГАЧ кол2Чист 80 % топ.за"/>
      <sheetName val="ТРАКТОРА МТЗ-82 (топ.зак.)2025"/>
      <sheetName val="САМОСВ,ТЯГ кол 2топ.зак 2025 "/>
      <sheetName val="АМКАДОРЫ  топ.зак.2025"/>
      <sheetName val="САМОСВАЛ,ТЯГАЧИ  топ.зак. 2025"/>
      <sheetName val="КОМПР топ.зак.2025"/>
      <sheetName val="ЭКСКАВАТОРЫ ( топ.зак)2025"/>
      <sheetName val="САМОСВ.ТЯГАЧИ кол2с 23.059,99% "/>
      <sheetName val="САМО,ТЯГАЧ кол2Чистод 80 с23,05"/>
      <sheetName val="САМО,ТЯГАЧ кол2Чисто нас с23.05"/>
      <sheetName val="САМО,ТЯГАЧ кол2Чист9,99% c23,05"/>
      <sheetName val=" ДОПОЛ.К ПРЕЙСКК СЕБЕСТ с 23.05"/>
      <sheetName val=" ДОПОЛ.К ПРЕЙСК №35с 23.05. "/>
      <sheetName val=" ДОПОЛ.К ПРЕЙСК №34с 23.05.25 "/>
      <sheetName val=" Прейск  Уличн РАЙФО c рен9,99%"/>
      <sheetName val="Пр №1 тех.обсл автов АО1330-3"/>
      <sheetName val="Пр №2 тех.обсл автов АО1330 "/>
      <sheetName val="АВТОВЫШКИ АО 1330-3 09.24 5%"/>
      <sheetName val="АВТОВЫШКИ 09.24 10%"/>
      <sheetName val="АВТОВЫШКА АО 1330-3 60%"/>
      <sheetName val="АВТОВЫШКА АО 1330-3 09.24 30% "/>
      <sheetName val="Дополн.к прейск №34 с 13.09.24"/>
      <sheetName val="Дополн.к прейск №35 с 13.09.24"/>
      <sheetName val="Реестр УДС дополнен с 13.09.24"/>
      <sheetName val="Реестр УДС дополнен с 01.10.24"/>
      <sheetName val="ДРСУ Экскаватор 12% 04.25"/>
      <sheetName val="ПОЛИВОЧ,ПОДМЕТ кол2с13.04.25"/>
      <sheetName val="ПОЛИВОЧ,ПОДМЕТ кол2с13.09.2 30%"/>
      <sheetName val="ПОЛИВОЧ,ПОДМЕТ кол2с13.09.2 10%"/>
      <sheetName val="МУСОРОВОЗЫ 10%09.24"/>
      <sheetName val="САМОСВАЛЫ,ТЯГАЧИ 09.24 10%"/>
      <sheetName val="ПОЛИВОЧ,ПОДМЕТ кол2с13.09.24 5%"/>
      <sheetName val="СПЕЦТРАНСПОРТцистерны 09.24 15%"/>
      <sheetName val="ТРАКТОРА МТЗ-82-2с13.09.24 60% "/>
      <sheetName val="ТРАКТОРА МТЗ-82-2с13.09.24 30%"/>
      <sheetName val="ТРАКТОРА МТЗ-82-2с13.09.24  10%"/>
      <sheetName val="ТРАКТОРА МТЗ-82-2с13.09.24  5%"/>
      <sheetName val="АВТОБУСЫ 09.24 10%"/>
      <sheetName val="ТРАКТОРА МТЗ-82 -2 09.10%"/>
      <sheetName val="САМОС,ТЯГАЧ кол2 сЧистод 09 10%"/>
      <sheetName val="ТРАКТОРА МТЗ-80 09.10%"/>
      <sheetName val="ГРУЗОПАССАЖИРС.  ГАЗ 09.24 10%"/>
      <sheetName val="АВТОВЫШКИ  РАЙФО 09. 24"/>
      <sheetName val="ГРУЗОПАССАЖИ УАЗ 83-36ул 09. 24"/>
      <sheetName val=" Грузопассажирский РАЙФО 09. 24"/>
      <sheetName val="САМОСВАЛЫ,ТЯГАЧИ 10%09.24"/>
      <sheetName val="АВТОКРАНЫ 10% 09. 24"/>
      <sheetName val="ТРАКТОРА 3397,3398 09. 24 10%"/>
      <sheetName val="ГРУЗОПАССАЖИРС мотопомпа 09.24"/>
      <sheetName val="ГРУЗОПАСС. УАЗ 83-36улич сентяб"/>
      <sheetName val="ГРУЗОПАССАЖИР. УАЗ РАЙФО сент  "/>
      <sheetName val="ТРАКТОРА МТЗ-82 -07.24  5%"/>
      <sheetName val="Реестр Улич-дорож.с05.07.24г"/>
      <sheetName val="ТРАКТОРА МТЗ-80 5%07.24"/>
      <sheetName val="САМОСВ,ТЯГАЧ кол2 сЧистод 5%"/>
      <sheetName val="Реестр АДС Чистодор"/>
      <sheetName val="Прилож №1 тех.обсл 24"/>
      <sheetName val="Прилож №2 тех.обсл 24 "/>
      <sheetName val="Лист1"/>
      <sheetName val=" Выписка из прейск 2018 год "/>
      <sheetName val="Выписка из прейск июль2020"/>
      <sheetName val="Выписка из прейск июль2020 (2)"/>
      <sheetName val=" Прейскурант с 1.03.2021 рубилк"/>
      <sheetName val="Выписка из прейскуроанте N8 окт"/>
      <sheetName val=" Выписка из прейск с 1,07,2 (2)"/>
      <sheetName val=" Выписк из прейск N 8 с 7.05.18"/>
      <sheetName val=" Выпис из прейск  N 2 с 1.07.16"/>
      <sheetName val=" Выписка из прейскур   2021год "/>
      <sheetName val=" Выписка из прейск 2018 г с ф  "/>
      <sheetName val=" Допол прейск  N 8 с 1.10.2020"/>
      <sheetName val=" Себестоимость  с 1.10.20"/>
      <sheetName val=" Выписка из прейскур 8"/>
      <sheetName val=" Выписка из прейскур 8 (2)"/>
      <sheetName val="Индексы цен 2021 год "/>
      <sheetName val=" Выписка из прейскур   2021г"/>
      <sheetName val=" Выписка из прейскур   2020г"/>
      <sheetName val=" Выписка из прейскур   2021"/>
      <sheetName val="Расч среднвзв.цен на 1.02,2021г"/>
      <sheetName val="Расч среднвзв.цен на   2023"/>
      <sheetName val=" Себестоимость  с 1.03.21"/>
      <sheetName val=" Себестоим  с 10.09.21 АН3320-3"/>
      <sheetName val=" Доп.к прейск с10.09.21 АН3320"/>
      <sheetName val=" Выписка из прейскур   2021 (2)"/>
      <sheetName val="Расчет СМ на 2022 год"/>
      <sheetName val="Расчет МАТ и Зап.ч на 2022 г"/>
      <sheetName val="Расч среднвзв.цен на 1.02,2 (2"/>
      <sheetName val="Расч среднвзв.цен на   2022г."/>
      <sheetName val="Индексы цен 2022 год "/>
      <sheetName val=" Прейскуран с 1.03.23г. рубил  "/>
      <sheetName val=" Прейскуран с 1.03.23г. руб (2)"/>
      <sheetName val=" Выписка из прейск  2022год"/>
      <sheetName val=" Выписка из прейск  2022год (2)"/>
      <sheetName val=" Вып из прейс22год УАЗ 83-11БЮД"/>
      <sheetName val="Расчет СМ на 2023 год"/>
      <sheetName val="Расчет МАТ и Зап.ч на 2023"/>
      <sheetName val="Выписка из прейск с 1.03.23г."/>
      <sheetName val="Выписка из прейск МАЗ Самосвалы"/>
      <sheetName val="МУСОРОВОЗЫ кол2  (2)"/>
      <sheetName val="ТРАКТОРА МТЗ-82 -2 06.24"/>
      <sheetName val="САМОСВАЛЫ,ТЯГАЧИ кол 18.06. 5%"/>
      <sheetName val=" Cебестоимость 06. 24г."/>
      <sheetName val=" Выписка из прейск Речиц"/>
      <sheetName val=" ПРЕЙСКУРАНТ с 1.01.25г "/>
      <sheetName val=" Доп.к прейск с10.09.21 АН3 нас"/>
      <sheetName val="ПОГР,БУЛЬД,ТРАК,КОМ.кол 29, (2)"/>
    </sheetNames>
    <sheetDataSet>
      <sheetData sheetId="0"/>
      <sheetData sheetId="1"/>
      <sheetData sheetId="2">
        <row r="8">
          <cell r="E8" t="str">
            <v xml:space="preserve">AI 3745-3 </v>
          </cell>
        </row>
        <row r="9">
          <cell r="E9" t="str">
            <v>АА 4741-3</v>
          </cell>
        </row>
        <row r="10">
          <cell r="E10" t="str">
            <v>АA 4038-3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3">
          <cell r="E33">
            <v>69.75</v>
          </cell>
          <cell r="F33">
            <v>69.790000000000006</v>
          </cell>
          <cell r="G33">
            <v>69.790000000000006</v>
          </cell>
          <cell r="H33">
            <v>69.790000000000006</v>
          </cell>
          <cell r="I33">
            <v>69.790000000000006</v>
          </cell>
          <cell r="J33">
            <v>35.19</v>
          </cell>
          <cell r="K33">
            <v>48.85</v>
          </cell>
          <cell r="M33">
            <v>37.35</v>
          </cell>
          <cell r="N33">
            <v>37.35</v>
          </cell>
          <cell r="P33">
            <v>37.35</v>
          </cell>
          <cell r="Q33">
            <v>37.35</v>
          </cell>
          <cell r="R33">
            <v>35.19</v>
          </cell>
          <cell r="T33">
            <v>37.35</v>
          </cell>
          <cell r="U33">
            <v>31.86</v>
          </cell>
          <cell r="V33">
            <v>48.83</v>
          </cell>
          <cell r="Y33">
            <v>52.76</v>
          </cell>
          <cell r="Z33">
            <v>52.76</v>
          </cell>
        </row>
        <row r="34">
          <cell r="E34">
            <v>13.95</v>
          </cell>
          <cell r="F34">
            <v>13.96</v>
          </cell>
          <cell r="G34">
            <v>13.96</v>
          </cell>
          <cell r="H34">
            <v>13.96</v>
          </cell>
          <cell r="I34">
            <v>13.96</v>
          </cell>
          <cell r="J34">
            <v>7.04</v>
          </cell>
          <cell r="K34">
            <v>9.77</v>
          </cell>
          <cell r="M34">
            <v>7.47</v>
          </cell>
          <cell r="N34">
            <v>7.47</v>
          </cell>
          <cell r="P34">
            <v>7.47</v>
          </cell>
          <cell r="Q34">
            <v>7.47</v>
          </cell>
          <cell r="R34">
            <v>7.04</v>
          </cell>
          <cell r="T34">
            <v>7.47</v>
          </cell>
          <cell r="U34">
            <v>6.37</v>
          </cell>
          <cell r="V34">
            <v>9.77</v>
          </cell>
          <cell r="Y34">
            <v>10.55</v>
          </cell>
          <cell r="Z34">
            <v>10.55</v>
          </cell>
        </row>
        <row r="35">
          <cell r="E35">
            <v>83.7</v>
          </cell>
          <cell r="F35">
            <v>83.75</v>
          </cell>
          <cell r="G35">
            <v>83.75</v>
          </cell>
          <cell r="H35">
            <v>83.75</v>
          </cell>
          <cell r="I35">
            <v>83.75</v>
          </cell>
          <cell r="J35">
            <v>42.23</v>
          </cell>
          <cell r="K35">
            <v>58.62</v>
          </cell>
          <cell r="M35">
            <v>44.82</v>
          </cell>
          <cell r="N35">
            <v>44.82</v>
          </cell>
          <cell r="P35">
            <v>44.82</v>
          </cell>
          <cell r="Q35">
            <v>44.82</v>
          </cell>
          <cell r="R35">
            <v>42.23</v>
          </cell>
          <cell r="T35">
            <v>44.82</v>
          </cell>
          <cell r="U35">
            <v>38.229999999999997</v>
          </cell>
          <cell r="V35">
            <v>58.6</v>
          </cell>
          <cell r="Y35">
            <v>63.31</v>
          </cell>
          <cell r="Z35">
            <v>63.31</v>
          </cell>
        </row>
        <row r="45">
          <cell r="E45">
            <v>1.6</v>
          </cell>
          <cell r="F45">
            <v>1.6</v>
          </cell>
          <cell r="G45">
            <v>1.6</v>
          </cell>
          <cell r="H45">
            <v>1.6</v>
          </cell>
          <cell r="I45">
            <v>1.6</v>
          </cell>
          <cell r="J45">
            <v>1.69</v>
          </cell>
          <cell r="K45">
            <v>1.94</v>
          </cell>
          <cell r="M45">
            <v>1.94</v>
          </cell>
          <cell r="N45">
            <v>2.12</v>
          </cell>
          <cell r="Q45">
            <v>1.94</v>
          </cell>
          <cell r="R45">
            <v>1.62</v>
          </cell>
          <cell r="T45">
            <v>1.82</v>
          </cell>
          <cell r="U45">
            <v>1.62</v>
          </cell>
          <cell r="V45">
            <v>1.9100000000000001</v>
          </cell>
          <cell r="Y45">
            <v>1.9300000000000002</v>
          </cell>
          <cell r="Z45">
            <v>1.9300000000000002</v>
          </cell>
        </row>
        <row r="46">
          <cell r="E46">
            <v>0.32</v>
          </cell>
          <cell r="F46">
            <v>0.32</v>
          </cell>
          <cell r="G46">
            <v>0.32</v>
          </cell>
          <cell r="H46">
            <v>0.32</v>
          </cell>
          <cell r="I46">
            <v>0.32</v>
          </cell>
          <cell r="J46">
            <v>0.34</v>
          </cell>
          <cell r="K46">
            <v>0.39</v>
          </cell>
          <cell r="M46">
            <v>0.39</v>
          </cell>
          <cell r="N46">
            <v>0.42</v>
          </cell>
          <cell r="Q46">
            <v>0.39</v>
          </cell>
          <cell r="R46">
            <v>0.32</v>
          </cell>
          <cell r="T46">
            <v>0.36</v>
          </cell>
          <cell r="U46">
            <v>0.32</v>
          </cell>
          <cell r="V46">
            <v>0.38</v>
          </cell>
          <cell r="Y46">
            <v>0.39</v>
          </cell>
          <cell r="Z46">
            <v>0.39</v>
          </cell>
        </row>
        <row r="47">
          <cell r="E47">
            <v>1.92</v>
          </cell>
          <cell r="F47">
            <v>1.92</v>
          </cell>
          <cell r="G47">
            <v>1.92</v>
          </cell>
          <cell r="H47">
            <v>1.92</v>
          </cell>
          <cell r="I47">
            <v>1.92</v>
          </cell>
          <cell r="J47">
            <v>2.0299999999999998</v>
          </cell>
          <cell r="K47">
            <v>2.33</v>
          </cell>
          <cell r="M47">
            <v>2.33</v>
          </cell>
          <cell r="N47">
            <v>2.54</v>
          </cell>
          <cell r="Q47">
            <v>2.33</v>
          </cell>
          <cell r="R47">
            <v>1.94</v>
          </cell>
          <cell r="T47">
            <v>2.1800000000000002</v>
          </cell>
          <cell r="U47">
            <v>1.94</v>
          </cell>
          <cell r="V47">
            <v>2.29</v>
          </cell>
          <cell r="Y47">
            <v>2.3199999999999998</v>
          </cell>
          <cell r="Z47">
            <v>2.3199999999999998</v>
          </cell>
        </row>
        <row r="56">
          <cell r="E56">
            <v>20.39</v>
          </cell>
          <cell r="F56">
            <v>20.39</v>
          </cell>
          <cell r="G56">
            <v>20.39</v>
          </cell>
          <cell r="H56">
            <v>20.39</v>
          </cell>
          <cell r="I56">
            <v>20.39</v>
          </cell>
          <cell r="J56">
            <v>26.240000000000002</v>
          </cell>
          <cell r="K56">
            <v>24.68</v>
          </cell>
          <cell r="M56">
            <v>20.39</v>
          </cell>
          <cell r="N56">
            <v>24.68</v>
          </cell>
          <cell r="Q56">
            <v>34.9</v>
          </cell>
          <cell r="R56">
            <v>24.16</v>
          </cell>
          <cell r="U56">
            <v>17.71</v>
          </cell>
          <cell r="V56">
            <v>24.68</v>
          </cell>
          <cell r="Y56">
            <v>20.39</v>
          </cell>
          <cell r="Z56">
            <v>20.39</v>
          </cell>
        </row>
        <row r="57">
          <cell r="E57">
            <v>4.08</v>
          </cell>
          <cell r="F57">
            <v>4.08</v>
          </cell>
          <cell r="G57">
            <v>4.08</v>
          </cell>
          <cell r="H57">
            <v>4.08</v>
          </cell>
          <cell r="I57">
            <v>4.08</v>
          </cell>
          <cell r="J57">
            <v>5.25</v>
          </cell>
          <cell r="K57">
            <v>4.9400000000000004</v>
          </cell>
          <cell r="M57">
            <v>4.08</v>
          </cell>
          <cell r="N57">
            <v>4.9400000000000004</v>
          </cell>
          <cell r="Q57">
            <v>6.98</v>
          </cell>
          <cell r="R57">
            <v>4.83</v>
          </cell>
          <cell r="U57">
            <v>3.54</v>
          </cell>
          <cell r="V57">
            <v>4.9400000000000004</v>
          </cell>
          <cell r="Y57">
            <v>4.08</v>
          </cell>
          <cell r="Z57">
            <v>4.08</v>
          </cell>
        </row>
        <row r="58">
          <cell r="E58">
            <v>24.47</v>
          </cell>
          <cell r="F58">
            <v>24.47</v>
          </cell>
          <cell r="G58">
            <v>24.47</v>
          </cell>
          <cell r="H58">
            <v>24.47</v>
          </cell>
          <cell r="I58">
            <v>24.47</v>
          </cell>
          <cell r="J58">
            <v>31.49</v>
          </cell>
          <cell r="K58">
            <v>29.62</v>
          </cell>
          <cell r="M58">
            <v>24.47</v>
          </cell>
          <cell r="N58">
            <v>29.62</v>
          </cell>
          <cell r="Q58">
            <v>41.88</v>
          </cell>
          <cell r="R58">
            <v>28.99</v>
          </cell>
          <cell r="U58">
            <v>21.25</v>
          </cell>
          <cell r="V58">
            <v>29.62</v>
          </cell>
          <cell r="Y58">
            <v>24.47</v>
          </cell>
          <cell r="Z58">
            <v>24.47</v>
          </cell>
        </row>
      </sheetData>
      <sheetData sheetId="12">
        <row r="50">
          <cell r="E50">
            <v>29.519999999999996</v>
          </cell>
          <cell r="F50">
            <v>29.519999999999996</v>
          </cell>
          <cell r="G50">
            <v>29.519999999999996</v>
          </cell>
        </row>
        <row r="51">
          <cell r="E51">
            <v>5.9</v>
          </cell>
          <cell r="F51">
            <v>5.9</v>
          </cell>
          <cell r="G51">
            <v>5.9</v>
          </cell>
        </row>
        <row r="52">
          <cell r="E52">
            <v>35.42</v>
          </cell>
          <cell r="F52">
            <v>35.42</v>
          </cell>
          <cell r="G52">
            <v>35.42</v>
          </cell>
        </row>
      </sheetData>
      <sheetData sheetId="13">
        <row r="31">
          <cell r="D31">
            <v>37.35</v>
          </cell>
          <cell r="F31">
            <v>37.35</v>
          </cell>
          <cell r="H31">
            <v>38.25</v>
          </cell>
          <cell r="I31">
            <v>38.25</v>
          </cell>
        </row>
        <row r="32">
          <cell r="D32">
            <v>7.47</v>
          </cell>
          <cell r="F32">
            <v>7.47</v>
          </cell>
          <cell r="H32">
            <v>7.65</v>
          </cell>
          <cell r="I32">
            <v>7.65</v>
          </cell>
        </row>
        <row r="33">
          <cell r="D33">
            <v>44.82</v>
          </cell>
          <cell r="F33">
            <v>44.82</v>
          </cell>
          <cell r="H33">
            <v>45.9</v>
          </cell>
          <cell r="I33">
            <v>45.9</v>
          </cell>
        </row>
        <row r="43">
          <cell r="D43">
            <v>1.76</v>
          </cell>
          <cell r="E43">
            <v>1.49</v>
          </cell>
          <cell r="F43">
            <v>1.76</v>
          </cell>
          <cell r="G43">
            <v>1.46</v>
          </cell>
          <cell r="H43">
            <v>2.1799999999999997</v>
          </cell>
          <cell r="I43">
            <v>1.8</v>
          </cell>
        </row>
        <row r="44">
          <cell r="D44">
            <v>0.35</v>
          </cell>
          <cell r="E44">
            <v>0.3</v>
          </cell>
          <cell r="F44">
            <v>0.35</v>
          </cell>
          <cell r="G44">
            <v>0.28999999999999998</v>
          </cell>
          <cell r="H44">
            <v>0.44</v>
          </cell>
          <cell r="I44">
            <v>0.36</v>
          </cell>
        </row>
        <row r="45">
          <cell r="D45">
            <v>2.11</v>
          </cell>
          <cell r="E45">
            <v>1.79</v>
          </cell>
          <cell r="F45">
            <v>2.11</v>
          </cell>
          <cell r="G45">
            <v>1.75</v>
          </cell>
          <cell r="H45">
            <v>2.62</v>
          </cell>
          <cell r="I45">
            <v>2.16</v>
          </cell>
        </row>
        <row r="53">
          <cell r="D53">
            <v>3.62</v>
          </cell>
          <cell r="E53">
            <v>2.4500000000000002</v>
          </cell>
          <cell r="F53">
            <v>3.62</v>
          </cell>
          <cell r="G53">
            <v>2.4500000000000002</v>
          </cell>
          <cell r="H53">
            <v>10.190000000000001</v>
          </cell>
          <cell r="I53">
            <v>23.08</v>
          </cell>
        </row>
        <row r="54">
          <cell r="D54">
            <v>0.72</v>
          </cell>
          <cell r="E54">
            <v>0.49</v>
          </cell>
          <cell r="F54">
            <v>0.72</v>
          </cell>
          <cell r="G54">
            <v>0.49</v>
          </cell>
          <cell r="H54">
            <v>2.04</v>
          </cell>
          <cell r="I54">
            <v>4.62</v>
          </cell>
        </row>
        <row r="55">
          <cell r="D55">
            <v>4.34</v>
          </cell>
          <cell r="E55">
            <v>2.94</v>
          </cell>
          <cell r="F55">
            <v>4.34</v>
          </cell>
          <cell r="G55">
            <v>2.94</v>
          </cell>
          <cell r="H55">
            <v>12.23</v>
          </cell>
          <cell r="I55">
            <v>27.7</v>
          </cell>
        </row>
      </sheetData>
      <sheetData sheetId="14">
        <row r="32">
          <cell r="D32">
            <v>35.51</v>
          </cell>
          <cell r="E32">
            <v>34</v>
          </cell>
          <cell r="F32">
            <v>47.68</v>
          </cell>
          <cell r="G32">
            <v>33.799999999999997</v>
          </cell>
          <cell r="I32">
            <v>34.269999999999996</v>
          </cell>
          <cell r="J32">
            <v>34</v>
          </cell>
          <cell r="K32">
            <v>38.450000000000003</v>
          </cell>
          <cell r="L32">
            <v>37.869999999999997</v>
          </cell>
          <cell r="M32">
            <v>34.019999999999996</v>
          </cell>
        </row>
        <row r="33">
          <cell r="D33">
            <v>7.1</v>
          </cell>
          <cell r="E33">
            <v>6.8</v>
          </cell>
          <cell r="F33">
            <v>9.5399999999999991</v>
          </cell>
          <cell r="G33">
            <v>6.76</v>
          </cell>
          <cell r="I33">
            <v>6.85</v>
          </cell>
          <cell r="J33">
            <v>6.8</v>
          </cell>
          <cell r="K33">
            <v>7.69</v>
          </cell>
          <cell r="L33">
            <v>7.57</v>
          </cell>
          <cell r="M33">
            <v>6.8</v>
          </cell>
        </row>
        <row r="34">
          <cell r="D34">
            <v>42.61</v>
          </cell>
          <cell r="E34">
            <v>40.799999999999997</v>
          </cell>
          <cell r="F34">
            <v>57.22</v>
          </cell>
          <cell r="G34">
            <v>40.56</v>
          </cell>
          <cell r="I34">
            <v>41.12</v>
          </cell>
          <cell r="J34">
            <v>40.799999999999997</v>
          </cell>
          <cell r="K34">
            <v>46.14</v>
          </cell>
          <cell r="L34">
            <v>45.44</v>
          </cell>
          <cell r="M34">
            <v>40.82</v>
          </cell>
        </row>
        <row r="44">
          <cell r="D44">
            <v>0.71895010887265554</v>
          </cell>
          <cell r="E44">
            <v>0.67734930887265543</v>
          </cell>
          <cell r="F44">
            <v>0.76627563872458049</v>
          </cell>
          <cell r="G44">
            <v>1.1079612939111549</v>
          </cell>
          <cell r="H44">
            <v>0.94887789072063189</v>
          </cell>
          <cell r="I44">
            <v>0.72557523725962492</v>
          </cell>
          <cell r="J44">
            <v>0.7233071188667326</v>
          </cell>
          <cell r="K44">
            <v>0.56602500859624882</v>
          </cell>
          <cell r="L44">
            <v>0.71964136615004937</v>
          </cell>
          <cell r="M44">
            <v>0.62571736615004947</v>
          </cell>
        </row>
        <row r="45">
          <cell r="D45">
            <v>0.14000000000000001</v>
          </cell>
          <cell r="E45">
            <v>0.14000000000000001</v>
          </cell>
          <cell r="F45">
            <v>0.15</v>
          </cell>
          <cell r="G45">
            <v>0.22</v>
          </cell>
          <cell r="H45">
            <v>0.19</v>
          </cell>
          <cell r="I45">
            <v>0.15</v>
          </cell>
          <cell r="J45">
            <v>0.14000000000000001</v>
          </cell>
          <cell r="K45">
            <v>0.11</v>
          </cell>
          <cell r="L45">
            <v>0.14000000000000001</v>
          </cell>
          <cell r="M45">
            <v>0.13</v>
          </cell>
        </row>
        <row r="46">
          <cell r="D46">
            <v>0.86</v>
          </cell>
          <cell r="E46">
            <v>0.82</v>
          </cell>
          <cell r="F46">
            <v>0.92</v>
          </cell>
          <cell r="G46">
            <v>1.33</v>
          </cell>
          <cell r="H46">
            <v>1.1399999999999999</v>
          </cell>
          <cell r="I46">
            <v>0.88</v>
          </cell>
          <cell r="J46">
            <v>0.86</v>
          </cell>
          <cell r="K46">
            <v>0.68</v>
          </cell>
          <cell r="L46">
            <v>0.86</v>
          </cell>
          <cell r="M46">
            <v>0.76</v>
          </cell>
        </row>
      </sheetData>
      <sheetData sheetId="15">
        <row r="27">
          <cell r="D27">
            <v>31.39</v>
          </cell>
          <cell r="E27">
            <v>31.39</v>
          </cell>
          <cell r="F27">
            <v>31.39</v>
          </cell>
        </row>
        <row r="28">
          <cell r="D28">
            <v>6.28</v>
          </cell>
          <cell r="E28">
            <v>6.28</v>
          </cell>
          <cell r="F28">
            <v>6.28</v>
          </cell>
        </row>
        <row r="29">
          <cell r="D29">
            <v>37.67</v>
          </cell>
          <cell r="E29">
            <v>37.67</v>
          </cell>
          <cell r="F29">
            <v>37.67</v>
          </cell>
        </row>
        <row r="45">
          <cell r="D45">
            <v>8.24</v>
          </cell>
          <cell r="E45">
            <v>7.7200000000000006</v>
          </cell>
        </row>
        <row r="46">
          <cell r="D46">
            <v>1.65</v>
          </cell>
          <cell r="E46">
            <v>1.54</v>
          </cell>
        </row>
        <row r="47">
          <cell r="D47">
            <v>9.89</v>
          </cell>
          <cell r="E47">
            <v>9.26</v>
          </cell>
        </row>
        <row r="54">
          <cell r="D54">
            <v>7.7200000000000006</v>
          </cell>
          <cell r="E54">
            <v>7.7200000000000006</v>
          </cell>
        </row>
        <row r="55">
          <cell r="D55">
            <v>1.54</v>
          </cell>
          <cell r="E55">
            <v>1.54</v>
          </cell>
        </row>
        <row r="56">
          <cell r="D56">
            <v>9.26</v>
          </cell>
          <cell r="E56">
            <v>9.26</v>
          </cell>
        </row>
        <row r="63">
          <cell r="D63">
            <v>8.23</v>
          </cell>
          <cell r="E63">
            <v>8.23</v>
          </cell>
          <cell r="F63">
            <v>44.01</v>
          </cell>
        </row>
        <row r="64">
          <cell r="D64">
            <v>1.65</v>
          </cell>
          <cell r="E64">
            <v>1.65</v>
          </cell>
          <cell r="F64">
            <v>8.8000000000000007</v>
          </cell>
        </row>
        <row r="65">
          <cell r="D65">
            <v>9.8800000000000008</v>
          </cell>
          <cell r="E65">
            <v>9.8800000000000008</v>
          </cell>
          <cell r="F65">
            <v>52.81</v>
          </cell>
        </row>
        <row r="73">
          <cell r="D73">
            <v>7.7200000000000006</v>
          </cell>
          <cell r="F73">
            <v>8.59</v>
          </cell>
        </row>
        <row r="74">
          <cell r="D74">
            <v>1.54</v>
          </cell>
          <cell r="F74">
            <v>1.72</v>
          </cell>
        </row>
        <row r="75">
          <cell r="D75">
            <v>9.26</v>
          </cell>
          <cell r="F75">
            <v>10.31</v>
          </cell>
        </row>
        <row r="83">
          <cell r="D83">
            <v>8.75</v>
          </cell>
        </row>
        <row r="84">
          <cell r="D84">
            <v>1.75</v>
          </cell>
        </row>
        <row r="85">
          <cell r="D85">
            <v>10.5</v>
          </cell>
        </row>
        <row r="93">
          <cell r="D93">
            <v>7.22</v>
          </cell>
        </row>
        <row r="94">
          <cell r="D94">
            <v>1.44</v>
          </cell>
        </row>
        <row r="95">
          <cell r="D95">
            <v>8.66</v>
          </cell>
        </row>
      </sheetData>
      <sheetData sheetId="16">
        <row r="33">
          <cell r="D33">
            <v>37.35</v>
          </cell>
          <cell r="E33">
            <v>37.619999999999997</v>
          </cell>
          <cell r="F33">
            <v>37.35</v>
          </cell>
          <cell r="H33">
            <v>34.78</v>
          </cell>
          <cell r="L33">
            <v>44.17</v>
          </cell>
          <cell r="M33">
            <v>46.120000000000005</v>
          </cell>
        </row>
        <row r="34">
          <cell r="D34">
            <v>7.47</v>
          </cell>
          <cell r="E34">
            <v>7.52</v>
          </cell>
          <cell r="F34">
            <v>7.47</v>
          </cell>
          <cell r="H34">
            <v>6.96</v>
          </cell>
          <cell r="L34">
            <v>8.83</v>
          </cell>
          <cell r="M34">
            <v>9.2200000000000006</v>
          </cell>
        </row>
        <row r="35">
          <cell r="D35">
            <v>44.82</v>
          </cell>
          <cell r="E35">
            <v>45.14</v>
          </cell>
          <cell r="F35">
            <v>44.82</v>
          </cell>
          <cell r="H35">
            <v>41.74</v>
          </cell>
          <cell r="L35">
            <v>53</v>
          </cell>
          <cell r="M35">
            <v>55.34</v>
          </cell>
        </row>
        <row r="45">
          <cell r="D45">
            <v>1.3997323730315894</v>
          </cell>
          <cell r="E45">
            <v>0.96900957166633761</v>
          </cell>
          <cell r="F45">
            <v>1.41146287170385</v>
          </cell>
          <cell r="G45">
            <v>1.0528730177788745</v>
          </cell>
          <cell r="H45">
            <v>1.2856104990740373</v>
          </cell>
          <cell r="I45">
            <v>1.1701713302685093</v>
          </cell>
          <cell r="L45">
            <v>1.1496019629338599</v>
          </cell>
          <cell r="M45">
            <v>1.0139616315113524</v>
          </cell>
          <cell r="N45">
            <v>1.4117725755113524</v>
          </cell>
          <cell r="O45">
            <v>19.550096</v>
          </cell>
        </row>
        <row r="46">
          <cell r="D46">
            <v>0.28000000000000003</v>
          </cell>
          <cell r="E46">
            <v>0.19</v>
          </cell>
          <cell r="F46">
            <v>0.28000000000000003</v>
          </cell>
          <cell r="G46">
            <v>0.21</v>
          </cell>
          <cell r="H46">
            <v>0.26</v>
          </cell>
          <cell r="I46">
            <v>0.23</v>
          </cell>
          <cell r="L46">
            <v>0.23</v>
          </cell>
          <cell r="M46">
            <v>0.2</v>
          </cell>
          <cell r="N46">
            <v>0.28000000000000003</v>
          </cell>
          <cell r="O46">
            <v>3.91</v>
          </cell>
        </row>
        <row r="47">
          <cell r="D47">
            <v>1.68</v>
          </cell>
          <cell r="E47">
            <v>1.1599999999999999</v>
          </cell>
          <cell r="F47">
            <v>1.69</v>
          </cell>
          <cell r="G47">
            <v>1.26</v>
          </cell>
          <cell r="H47">
            <v>1.55</v>
          </cell>
          <cell r="I47">
            <v>1.4</v>
          </cell>
          <cell r="L47">
            <v>1.38</v>
          </cell>
          <cell r="M47">
            <v>1.21</v>
          </cell>
          <cell r="N47">
            <v>1.69</v>
          </cell>
          <cell r="O47">
            <v>23.46</v>
          </cell>
        </row>
      </sheetData>
      <sheetData sheetId="17">
        <row r="29">
          <cell r="F29">
            <v>46.69</v>
          </cell>
          <cell r="H29">
            <v>78.28</v>
          </cell>
          <cell r="J29">
            <v>47.019999999999996</v>
          </cell>
          <cell r="M29">
            <v>47.019999999999996</v>
          </cell>
          <cell r="O29">
            <v>46.69</v>
          </cell>
        </row>
        <row r="30">
          <cell r="F30">
            <v>9.34</v>
          </cell>
          <cell r="H30">
            <v>15.66</v>
          </cell>
          <cell r="J30">
            <v>9.4</v>
          </cell>
          <cell r="M30">
            <v>9.4</v>
          </cell>
          <cell r="O30">
            <v>9.34</v>
          </cell>
        </row>
        <row r="31">
          <cell r="F31">
            <v>56.03</v>
          </cell>
          <cell r="H31">
            <v>93.94</v>
          </cell>
          <cell r="J31">
            <v>56.42</v>
          </cell>
          <cell r="M31">
            <v>56.42</v>
          </cell>
          <cell r="O31">
            <v>56.03</v>
          </cell>
        </row>
        <row r="41">
          <cell r="F41">
            <v>2.65</v>
          </cell>
          <cell r="H41">
            <v>2.65</v>
          </cell>
          <cell r="I41">
            <v>3.44</v>
          </cell>
          <cell r="J41">
            <v>2.65</v>
          </cell>
          <cell r="M41">
            <v>2.48</v>
          </cell>
          <cell r="O41">
            <v>2.54</v>
          </cell>
        </row>
        <row r="42">
          <cell r="F42">
            <v>0.53</v>
          </cell>
          <cell r="H42">
            <v>0.53</v>
          </cell>
          <cell r="I42">
            <v>0.69</v>
          </cell>
          <cell r="J42">
            <v>0.53</v>
          </cell>
          <cell r="M42">
            <v>0.5</v>
          </cell>
          <cell r="O42">
            <v>0.51</v>
          </cell>
        </row>
        <row r="43">
          <cell r="F43">
            <v>3.18</v>
          </cell>
          <cell r="H43">
            <v>3.18</v>
          </cell>
          <cell r="I43">
            <v>4.13</v>
          </cell>
          <cell r="J43">
            <v>3.18</v>
          </cell>
          <cell r="M43">
            <v>2.98</v>
          </cell>
          <cell r="O43">
            <v>3.05</v>
          </cell>
        </row>
        <row r="51">
          <cell r="F51">
            <v>23.08</v>
          </cell>
          <cell r="H51">
            <v>25.759999999999998</v>
          </cell>
          <cell r="J51">
            <v>23.08</v>
          </cell>
          <cell r="M51">
            <v>23.08</v>
          </cell>
          <cell r="O51">
            <v>27.9</v>
          </cell>
        </row>
        <row r="52">
          <cell r="F52">
            <v>4.62</v>
          </cell>
          <cell r="H52">
            <v>5.15</v>
          </cell>
          <cell r="J52">
            <v>4.62</v>
          </cell>
          <cell r="M52">
            <v>4.62</v>
          </cell>
          <cell r="O52">
            <v>5.58</v>
          </cell>
        </row>
        <row r="53">
          <cell r="F53">
            <v>27.7</v>
          </cell>
          <cell r="H53">
            <v>30.91</v>
          </cell>
          <cell r="J53">
            <v>27.7</v>
          </cell>
          <cell r="M53">
            <v>27.7</v>
          </cell>
          <cell r="O53">
            <v>33.479999999999997</v>
          </cell>
        </row>
      </sheetData>
      <sheetData sheetId="18">
        <row r="29">
          <cell r="E29">
            <v>53.1</v>
          </cell>
          <cell r="F29">
            <v>42.17</v>
          </cell>
        </row>
        <row r="30">
          <cell r="E30">
            <v>10.62</v>
          </cell>
          <cell r="F30">
            <v>8.43</v>
          </cell>
        </row>
        <row r="31">
          <cell r="E31">
            <v>63.72</v>
          </cell>
          <cell r="F31">
            <v>50.6</v>
          </cell>
        </row>
        <row r="41">
          <cell r="E41">
            <v>2.75</v>
          </cell>
          <cell r="F41">
            <v>1.87</v>
          </cell>
        </row>
        <row r="42">
          <cell r="E42">
            <v>0.55000000000000004</v>
          </cell>
          <cell r="F42">
            <v>0.37</v>
          </cell>
        </row>
        <row r="43">
          <cell r="E43">
            <v>3.3</v>
          </cell>
          <cell r="F43">
            <v>2.2400000000000002</v>
          </cell>
        </row>
        <row r="51">
          <cell r="E51">
            <v>32.200000000000003</v>
          </cell>
          <cell r="F51">
            <v>29.519999999999996</v>
          </cell>
        </row>
        <row r="52">
          <cell r="E52">
            <v>6.44</v>
          </cell>
          <cell r="F52">
            <v>5.9</v>
          </cell>
        </row>
        <row r="53">
          <cell r="E53">
            <v>38.64</v>
          </cell>
          <cell r="F53">
            <v>35.42</v>
          </cell>
        </row>
      </sheetData>
      <sheetData sheetId="19">
        <row r="34">
          <cell r="D34">
            <v>36.65</v>
          </cell>
          <cell r="E34">
            <v>36.65</v>
          </cell>
          <cell r="F34">
            <v>36.65</v>
          </cell>
        </row>
        <row r="35">
          <cell r="D35">
            <v>7.33</v>
          </cell>
          <cell r="E35">
            <v>7.33</v>
          </cell>
          <cell r="F35">
            <v>7.33</v>
          </cell>
        </row>
        <row r="36">
          <cell r="D36">
            <v>43.98</v>
          </cell>
          <cell r="E36">
            <v>43.98</v>
          </cell>
          <cell r="F36">
            <v>43.98</v>
          </cell>
        </row>
        <row r="46">
          <cell r="D46">
            <v>1.6</v>
          </cell>
          <cell r="E46">
            <v>1.8</v>
          </cell>
          <cell r="F46">
            <v>1.75</v>
          </cell>
          <cell r="G46">
            <v>1.51</v>
          </cell>
        </row>
        <row r="47">
          <cell r="D47">
            <v>0.32</v>
          </cell>
          <cell r="E47">
            <v>0.36</v>
          </cell>
          <cell r="F47">
            <v>0.35</v>
          </cell>
          <cell r="G47">
            <v>0.3</v>
          </cell>
        </row>
        <row r="48">
          <cell r="D48">
            <v>1.92</v>
          </cell>
          <cell r="E48">
            <v>2.16</v>
          </cell>
          <cell r="F48">
            <v>2.1</v>
          </cell>
          <cell r="G48">
            <v>1.81</v>
          </cell>
        </row>
        <row r="58">
          <cell r="D58">
            <v>32.200000000000003</v>
          </cell>
          <cell r="E58">
            <v>56.36</v>
          </cell>
        </row>
        <row r="59">
          <cell r="D59">
            <v>6.44</v>
          </cell>
          <cell r="E59">
            <v>11.27</v>
          </cell>
        </row>
        <row r="60">
          <cell r="D60">
            <v>38.64</v>
          </cell>
          <cell r="E60">
            <v>67.63</v>
          </cell>
        </row>
      </sheetData>
      <sheetData sheetId="20">
        <row r="28">
          <cell r="D28">
            <v>34.879999999999995</v>
          </cell>
          <cell r="E28">
            <v>39.46</v>
          </cell>
          <cell r="F28">
            <v>47.88</v>
          </cell>
          <cell r="G28">
            <v>51.010000000000005</v>
          </cell>
          <cell r="H28">
            <v>52.25</v>
          </cell>
        </row>
        <row r="29">
          <cell r="D29">
            <v>6.98</v>
          </cell>
          <cell r="E29">
            <v>7.89</v>
          </cell>
          <cell r="F29">
            <v>9.58</v>
          </cell>
          <cell r="G29">
            <v>10.199999999999999</v>
          </cell>
          <cell r="H29">
            <v>10.45</v>
          </cell>
        </row>
        <row r="30">
          <cell r="D30">
            <v>41.86</v>
          </cell>
          <cell r="E30">
            <v>47.35</v>
          </cell>
          <cell r="F30">
            <v>57.46</v>
          </cell>
          <cell r="G30">
            <v>61.21</v>
          </cell>
          <cell r="H30">
            <v>62.7</v>
          </cell>
        </row>
        <row r="40">
          <cell r="D40">
            <v>29.519999999999996</v>
          </cell>
          <cell r="E40">
            <v>29.519999999999996</v>
          </cell>
          <cell r="F40">
            <v>46.69</v>
          </cell>
          <cell r="G40">
            <v>46.69</v>
          </cell>
        </row>
        <row r="41">
          <cell r="D41">
            <v>5.9</v>
          </cell>
          <cell r="E41">
            <v>5.9</v>
          </cell>
          <cell r="F41">
            <v>9.34</v>
          </cell>
          <cell r="G41">
            <v>9.34</v>
          </cell>
        </row>
        <row r="42">
          <cell r="D42">
            <v>35.42</v>
          </cell>
          <cell r="E42">
            <v>35.42</v>
          </cell>
          <cell r="F42">
            <v>56.03</v>
          </cell>
          <cell r="G42">
            <v>56.03</v>
          </cell>
        </row>
        <row r="50">
          <cell r="D50">
            <v>24.68</v>
          </cell>
        </row>
        <row r="51">
          <cell r="D51">
            <v>4.9400000000000004</v>
          </cell>
        </row>
        <row r="52">
          <cell r="D52">
            <v>29.62</v>
          </cell>
        </row>
        <row r="60">
          <cell r="D60">
            <v>22.54</v>
          </cell>
          <cell r="H60">
            <v>40.79</v>
          </cell>
        </row>
        <row r="61">
          <cell r="D61">
            <v>4.51</v>
          </cell>
          <cell r="H61">
            <v>8.16</v>
          </cell>
        </row>
        <row r="62">
          <cell r="D62">
            <v>27.05</v>
          </cell>
          <cell r="H62">
            <v>48.95</v>
          </cell>
        </row>
        <row r="74">
          <cell r="F74">
            <v>2.9911991790335635</v>
          </cell>
          <cell r="G74">
            <v>2.9911991790335635</v>
          </cell>
          <cell r="H74">
            <v>2.8149759694718659</v>
          </cell>
        </row>
        <row r="75">
          <cell r="F75">
            <v>0.6</v>
          </cell>
          <cell r="G75">
            <v>0.6</v>
          </cell>
          <cell r="H75">
            <v>0.56000000000000005</v>
          </cell>
        </row>
        <row r="76">
          <cell r="F76">
            <v>3.59</v>
          </cell>
          <cell r="G76">
            <v>3.59</v>
          </cell>
          <cell r="H76">
            <v>3.37</v>
          </cell>
        </row>
      </sheetData>
      <sheetData sheetId="21">
        <row r="32">
          <cell r="D32">
            <v>36.049999999999997</v>
          </cell>
          <cell r="F32">
            <v>36.049999999999997</v>
          </cell>
          <cell r="G32">
            <v>37.459999999999994</v>
          </cell>
        </row>
        <row r="33">
          <cell r="D33">
            <v>7.21</v>
          </cell>
          <cell r="F33">
            <v>7.21</v>
          </cell>
          <cell r="G33">
            <v>7.49</v>
          </cell>
        </row>
        <row r="34">
          <cell r="D34">
            <v>43.26</v>
          </cell>
          <cell r="F34">
            <v>43.26</v>
          </cell>
          <cell r="G34">
            <v>44.95</v>
          </cell>
        </row>
        <row r="45">
          <cell r="D45">
            <v>1.9404131967453111</v>
          </cell>
          <cell r="E45">
            <v>1.6626738935074037</v>
          </cell>
          <cell r="F45">
            <v>1.7136270839861796</v>
          </cell>
          <cell r="G45">
            <v>2.0201617186100691</v>
          </cell>
        </row>
        <row r="46">
          <cell r="D46">
            <v>0.39</v>
          </cell>
          <cell r="E46">
            <v>0.33</v>
          </cell>
          <cell r="F46">
            <v>0.34</v>
          </cell>
          <cell r="G46">
            <v>0.4</v>
          </cell>
        </row>
        <row r="47">
          <cell r="D47">
            <v>2.33</v>
          </cell>
          <cell r="E47">
            <v>1.99</v>
          </cell>
          <cell r="F47">
            <v>2.0499999999999998</v>
          </cell>
          <cell r="G47">
            <v>2.42</v>
          </cell>
        </row>
      </sheetData>
      <sheetData sheetId="22">
        <row r="30">
          <cell r="D30">
            <v>32.44</v>
          </cell>
          <cell r="E30">
            <v>34.879999999999995</v>
          </cell>
          <cell r="F30">
            <v>32.44</v>
          </cell>
          <cell r="H30">
            <v>34.879999999999995</v>
          </cell>
          <cell r="I30">
            <v>35.33</v>
          </cell>
          <cell r="J30">
            <v>34.879999999999995</v>
          </cell>
        </row>
        <row r="31">
          <cell r="D31">
            <v>6.49</v>
          </cell>
          <cell r="E31">
            <v>6.98</v>
          </cell>
          <cell r="F31">
            <v>6.49</v>
          </cell>
          <cell r="H31">
            <v>6.98</v>
          </cell>
          <cell r="I31">
            <v>7.07</v>
          </cell>
          <cell r="J31">
            <v>6.98</v>
          </cell>
        </row>
        <row r="32">
          <cell r="D32">
            <v>38.93</v>
          </cell>
          <cell r="E32">
            <v>41.86</v>
          </cell>
          <cell r="F32">
            <v>38.93</v>
          </cell>
          <cell r="H32">
            <v>41.86</v>
          </cell>
          <cell r="I32">
            <v>42.4</v>
          </cell>
          <cell r="J32">
            <v>41.86</v>
          </cell>
        </row>
        <row r="52">
          <cell r="J52">
            <v>24.68</v>
          </cell>
        </row>
        <row r="53">
          <cell r="J53">
            <v>4.9400000000000004</v>
          </cell>
        </row>
        <row r="54">
          <cell r="J54">
            <v>29.62</v>
          </cell>
        </row>
        <row r="62">
          <cell r="D62">
            <v>34.9</v>
          </cell>
          <cell r="J62">
            <v>34.9</v>
          </cell>
        </row>
        <row r="63">
          <cell r="D63">
            <v>6.98</v>
          </cell>
          <cell r="J63">
            <v>6.98</v>
          </cell>
        </row>
        <row r="64">
          <cell r="D64">
            <v>41.88</v>
          </cell>
          <cell r="J64">
            <v>41.88</v>
          </cell>
        </row>
        <row r="72">
          <cell r="D72">
            <v>33.799999999999997</v>
          </cell>
          <cell r="J72">
            <v>33.799999999999997</v>
          </cell>
        </row>
        <row r="73">
          <cell r="D73">
            <v>6.76</v>
          </cell>
          <cell r="J73">
            <v>6.76</v>
          </cell>
        </row>
        <row r="74">
          <cell r="D74">
            <v>40.56</v>
          </cell>
          <cell r="J74">
            <v>40.56</v>
          </cell>
        </row>
        <row r="82">
          <cell r="D82">
            <v>28.980000000000004</v>
          </cell>
          <cell r="J82">
            <v>28.980000000000004</v>
          </cell>
        </row>
        <row r="83">
          <cell r="D83">
            <v>5.8</v>
          </cell>
          <cell r="J83">
            <v>5.8</v>
          </cell>
        </row>
        <row r="84">
          <cell r="D84">
            <v>34.78</v>
          </cell>
          <cell r="J84">
            <v>34.78</v>
          </cell>
        </row>
        <row r="92">
          <cell r="D92">
            <v>33.26</v>
          </cell>
          <cell r="J92">
            <v>33.26</v>
          </cell>
        </row>
        <row r="93">
          <cell r="D93">
            <v>6.65</v>
          </cell>
          <cell r="J93">
            <v>6.65</v>
          </cell>
        </row>
        <row r="94">
          <cell r="D94">
            <v>39.909999999999997</v>
          </cell>
          <cell r="J94">
            <v>39.909999999999997</v>
          </cell>
        </row>
        <row r="102">
          <cell r="D102">
            <v>22.54</v>
          </cell>
          <cell r="J102">
            <v>22.54</v>
          </cell>
        </row>
        <row r="103">
          <cell r="D103">
            <v>4.51</v>
          </cell>
          <cell r="J103">
            <v>4.51</v>
          </cell>
        </row>
        <row r="104">
          <cell r="D104">
            <v>27.05</v>
          </cell>
          <cell r="J104">
            <v>27.05</v>
          </cell>
        </row>
        <row r="157">
          <cell r="D157">
            <v>24.68</v>
          </cell>
          <cell r="J157">
            <v>24.68</v>
          </cell>
        </row>
        <row r="158">
          <cell r="D158">
            <v>4.9400000000000004</v>
          </cell>
          <cell r="J158">
            <v>4.9400000000000004</v>
          </cell>
        </row>
        <row r="159">
          <cell r="D159">
            <v>29.62</v>
          </cell>
          <cell r="J159">
            <v>29.62</v>
          </cell>
        </row>
        <row r="167">
          <cell r="D167">
            <v>29.54</v>
          </cell>
          <cell r="J167">
            <v>29.54</v>
          </cell>
        </row>
        <row r="168">
          <cell r="D168">
            <v>5.91</v>
          </cell>
          <cell r="J168">
            <v>5.91</v>
          </cell>
        </row>
        <row r="169">
          <cell r="D169">
            <v>35.450000000000003</v>
          </cell>
          <cell r="J169">
            <v>35.450000000000003</v>
          </cell>
        </row>
        <row r="177">
          <cell r="D177">
            <v>24.68</v>
          </cell>
          <cell r="J177">
            <v>24.68</v>
          </cell>
        </row>
        <row r="178">
          <cell r="D178">
            <v>4.9400000000000004</v>
          </cell>
          <cell r="J178">
            <v>4.9400000000000004</v>
          </cell>
        </row>
        <row r="179">
          <cell r="D179">
            <v>29.62</v>
          </cell>
          <cell r="J179">
            <v>29.62</v>
          </cell>
        </row>
        <row r="188">
          <cell r="D188">
            <v>31.66</v>
          </cell>
          <cell r="J188">
            <v>31.66</v>
          </cell>
        </row>
        <row r="189">
          <cell r="D189">
            <v>6.33</v>
          </cell>
          <cell r="J189">
            <v>6.33</v>
          </cell>
        </row>
        <row r="190">
          <cell r="D190">
            <v>37.99</v>
          </cell>
          <cell r="J190">
            <v>37.99</v>
          </cell>
        </row>
        <row r="198">
          <cell r="D198">
            <v>31.119999999999997</v>
          </cell>
          <cell r="J198">
            <v>38.11</v>
          </cell>
        </row>
        <row r="199">
          <cell r="D199">
            <v>6.22</v>
          </cell>
          <cell r="J199">
            <v>7.62</v>
          </cell>
        </row>
        <row r="200">
          <cell r="D200">
            <v>37.340000000000003</v>
          </cell>
          <cell r="J200">
            <v>45.73</v>
          </cell>
        </row>
        <row r="207">
          <cell r="D207">
            <v>31.119999999999997</v>
          </cell>
        </row>
        <row r="208">
          <cell r="D208">
            <v>6.22</v>
          </cell>
        </row>
        <row r="209">
          <cell r="D209">
            <v>37.340000000000003</v>
          </cell>
        </row>
      </sheetData>
      <sheetData sheetId="23">
        <row r="29">
          <cell r="D29">
            <v>34.22</v>
          </cell>
        </row>
        <row r="30">
          <cell r="D30">
            <v>6.84</v>
          </cell>
        </row>
        <row r="31">
          <cell r="D31">
            <v>41.06</v>
          </cell>
        </row>
        <row r="45">
          <cell r="D45">
            <v>53.66</v>
          </cell>
        </row>
        <row r="46">
          <cell r="D46">
            <v>10.73</v>
          </cell>
        </row>
        <row r="47">
          <cell r="D47">
            <v>64.39</v>
          </cell>
        </row>
        <row r="55">
          <cell r="D55">
            <v>53.66</v>
          </cell>
        </row>
        <row r="56">
          <cell r="D56">
            <v>10.73</v>
          </cell>
        </row>
        <row r="57">
          <cell r="D57">
            <v>64.39</v>
          </cell>
        </row>
        <row r="65">
          <cell r="D65">
            <v>46.69</v>
          </cell>
        </row>
        <row r="66">
          <cell r="D66">
            <v>9.34</v>
          </cell>
        </row>
        <row r="67">
          <cell r="D67">
            <v>56.03</v>
          </cell>
        </row>
        <row r="74">
          <cell r="D74">
            <v>60.1</v>
          </cell>
        </row>
        <row r="75">
          <cell r="D75">
            <v>12.02</v>
          </cell>
        </row>
        <row r="76">
          <cell r="D76">
            <v>72.12</v>
          </cell>
        </row>
        <row r="83">
          <cell r="D83">
            <v>50.980000000000004</v>
          </cell>
        </row>
        <row r="84">
          <cell r="D84">
            <v>10.199999999999999</v>
          </cell>
        </row>
        <row r="85">
          <cell r="D85">
            <v>61.18</v>
          </cell>
        </row>
        <row r="92">
          <cell r="D92">
            <v>57.42</v>
          </cell>
        </row>
        <row r="93">
          <cell r="D93">
            <v>11.48</v>
          </cell>
        </row>
        <row r="94">
          <cell r="D94">
            <v>68.900000000000006</v>
          </cell>
        </row>
      </sheetData>
      <sheetData sheetId="24">
        <row r="30">
          <cell r="D30">
            <v>38.32</v>
          </cell>
          <cell r="E30">
            <v>38.32</v>
          </cell>
          <cell r="F30">
            <v>53.1</v>
          </cell>
          <cell r="K30">
            <v>36.049999999999997</v>
          </cell>
          <cell r="M30">
            <v>54.29</v>
          </cell>
        </row>
        <row r="31">
          <cell r="D31">
            <v>7.66</v>
          </cell>
          <cell r="E31">
            <v>7.66</v>
          </cell>
          <cell r="F31">
            <v>10.62</v>
          </cell>
          <cell r="K31">
            <v>7.21</v>
          </cell>
          <cell r="M31">
            <v>10.86</v>
          </cell>
        </row>
        <row r="32">
          <cell r="D32">
            <v>45.98</v>
          </cell>
          <cell r="E32">
            <v>45.98</v>
          </cell>
          <cell r="F32">
            <v>63.72</v>
          </cell>
          <cell r="K32">
            <v>43.26</v>
          </cell>
          <cell r="M32">
            <v>65.150000000000006</v>
          </cell>
        </row>
        <row r="42">
          <cell r="D42">
            <v>3.1983908045607103</v>
          </cell>
          <cell r="E42">
            <v>2.8149504823494569</v>
          </cell>
          <cell r="F42">
            <v>2.9038542096386966</v>
          </cell>
          <cell r="G42">
            <v>3.7361715056386968</v>
          </cell>
          <cell r="H42">
            <v>1.9550000000000001</v>
          </cell>
          <cell r="K42">
            <v>1.6885943145893387</v>
          </cell>
          <cell r="M42">
            <v>2.0884834164975321</v>
          </cell>
          <cell r="N42">
            <v>2.7726712764975319</v>
          </cell>
          <cell r="O42">
            <v>2.2534731913975321</v>
          </cell>
        </row>
        <row r="43">
          <cell r="D43">
            <v>0.64</v>
          </cell>
          <cell r="E43">
            <v>0.56000000000000005</v>
          </cell>
          <cell r="F43">
            <v>0.57999999999999996</v>
          </cell>
          <cell r="G43">
            <v>0.75</v>
          </cell>
          <cell r="H43">
            <v>0.39</v>
          </cell>
          <cell r="K43">
            <v>0.34</v>
          </cell>
          <cell r="M43">
            <v>0.42</v>
          </cell>
          <cell r="N43">
            <v>0.55000000000000004</v>
          </cell>
          <cell r="O43">
            <v>0.45</v>
          </cell>
        </row>
        <row r="44">
          <cell r="D44">
            <v>3.84</v>
          </cell>
          <cell r="E44">
            <v>3.37</v>
          </cell>
          <cell r="F44">
            <v>3.48</v>
          </cell>
          <cell r="G44">
            <v>4.49</v>
          </cell>
          <cell r="H44">
            <v>2.35</v>
          </cell>
          <cell r="K44">
            <v>2.0299999999999998</v>
          </cell>
          <cell r="M44">
            <v>2.5099999999999998</v>
          </cell>
          <cell r="N44">
            <v>3.32</v>
          </cell>
          <cell r="O44">
            <v>2.7</v>
          </cell>
        </row>
      </sheetData>
      <sheetData sheetId="25">
        <row r="30">
          <cell r="D30">
            <v>41.8</v>
          </cell>
          <cell r="F30">
            <v>38.25</v>
          </cell>
        </row>
        <row r="31">
          <cell r="D31">
            <v>8.36</v>
          </cell>
          <cell r="F31">
            <v>7.65</v>
          </cell>
        </row>
        <row r="32">
          <cell r="D32">
            <v>50.16</v>
          </cell>
          <cell r="F32">
            <v>45.9</v>
          </cell>
        </row>
        <row r="54">
          <cell r="D54">
            <v>2.2894036441322805</v>
          </cell>
          <cell r="F54">
            <v>1.1886591984619941</v>
          </cell>
        </row>
        <row r="55">
          <cell r="D55">
            <v>0.46</v>
          </cell>
          <cell r="F55">
            <v>0.24</v>
          </cell>
        </row>
        <row r="56">
          <cell r="D56">
            <v>2.75</v>
          </cell>
          <cell r="F56">
            <v>1.43</v>
          </cell>
        </row>
        <row r="67">
          <cell r="D67">
            <v>3.1979287001322803</v>
          </cell>
        </row>
        <row r="68">
          <cell r="D68">
            <v>0.64</v>
          </cell>
        </row>
        <row r="69">
          <cell r="D69">
            <v>3.84</v>
          </cell>
        </row>
        <row r="80">
          <cell r="D80">
            <v>3.2835655641322803</v>
          </cell>
        </row>
        <row r="81">
          <cell r="D81">
            <v>0.66</v>
          </cell>
        </row>
        <row r="82">
          <cell r="D82">
            <v>3.94</v>
          </cell>
        </row>
        <row r="93">
          <cell r="D93">
            <v>4.1208001241322805</v>
          </cell>
        </row>
        <row r="94">
          <cell r="D94">
            <v>0.82</v>
          </cell>
        </row>
        <row r="95">
          <cell r="D95">
            <v>4.9400000000000004</v>
          </cell>
        </row>
        <row r="106">
          <cell r="D106">
            <v>3.1518504921322803</v>
          </cell>
        </row>
        <row r="107">
          <cell r="D107">
            <v>0.63</v>
          </cell>
        </row>
        <row r="108">
          <cell r="D108">
            <v>3.78</v>
          </cell>
        </row>
        <row r="156">
          <cell r="D156">
            <v>44.239999999999995</v>
          </cell>
          <cell r="F156">
            <v>26.84</v>
          </cell>
          <cell r="G156">
            <v>16.09</v>
          </cell>
        </row>
        <row r="157">
          <cell r="D157">
            <v>8.85</v>
          </cell>
          <cell r="F157">
            <v>5.37</v>
          </cell>
          <cell r="G157">
            <v>3.22</v>
          </cell>
        </row>
        <row r="158">
          <cell r="D158">
            <v>53.09</v>
          </cell>
          <cell r="F158">
            <v>32.21</v>
          </cell>
          <cell r="G158">
            <v>19.309999999999999</v>
          </cell>
        </row>
        <row r="165">
          <cell r="G165">
            <v>40.25</v>
          </cell>
        </row>
        <row r="166">
          <cell r="G166">
            <v>8.0500000000000007</v>
          </cell>
        </row>
        <row r="167">
          <cell r="G167">
            <v>48.3</v>
          </cell>
        </row>
        <row r="174">
          <cell r="G174">
            <v>42.93</v>
          </cell>
        </row>
        <row r="175">
          <cell r="G175">
            <v>8.59</v>
          </cell>
        </row>
        <row r="176">
          <cell r="G176">
            <v>51.52</v>
          </cell>
        </row>
      </sheetData>
      <sheetData sheetId="26">
        <row r="30">
          <cell r="D30">
            <v>37.619999999999997</v>
          </cell>
          <cell r="H30">
            <v>38.57</v>
          </cell>
          <cell r="L30">
            <v>40.32</v>
          </cell>
          <cell r="M30">
            <v>42.17</v>
          </cell>
          <cell r="N30">
            <v>38.57</v>
          </cell>
          <cell r="O30">
            <v>38.57</v>
          </cell>
        </row>
        <row r="31">
          <cell r="D31">
            <v>7.52</v>
          </cell>
          <cell r="H31">
            <v>7.71</v>
          </cell>
          <cell r="L31">
            <v>8.06</v>
          </cell>
          <cell r="M31">
            <v>8.43</v>
          </cell>
          <cell r="N31">
            <v>7.71</v>
          </cell>
          <cell r="O31">
            <v>7.71</v>
          </cell>
        </row>
        <row r="32">
          <cell r="D32">
            <v>45.14</v>
          </cell>
          <cell r="H32">
            <v>46.28</v>
          </cell>
          <cell r="L32">
            <v>48.38</v>
          </cell>
          <cell r="M32">
            <v>50.6</v>
          </cell>
          <cell r="N32">
            <v>46.28</v>
          </cell>
          <cell r="O32">
            <v>46.28</v>
          </cell>
        </row>
        <row r="42">
          <cell r="D42">
            <v>1.2833616727778874</v>
          </cell>
          <cell r="E42">
            <v>1.0630252341243831</v>
          </cell>
          <cell r="H42">
            <v>2.1423150333998029</v>
          </cell>
          <cell r="I42">
            <v>1.7349410333998025</v>
          </cell>
          <cell r="L42">
            <v>1.4612431552221126</v>
          </cell>
          <cell r="M42">
            <v>2.1148308671934846</v>
          </cell>
          <cell r="N42">
            <v>1.1219543858390919</v>
          </cell>
          <cell r="O42">
            <v>1.0562435418923988</v>
          </cell>
          <cell r="P42">
            <v>0.82947272390621918</v>
          </cell>
        </row>
        <row r="43">
          <cell r="D43">
            <v>0.26</v>
          </cell>
          <cell r="E43">
            <v>0.21</v>
          </cell>
          <cell r="H43">
            <v>0.43</v>
          </cell>
          <cell r="I43">
            <v>0.35</v>
          </cell>
          <cell r="L43">
            <v>0.28999999999999998</v>
          </cell>
          <cell r="M43">
            <v>0.42</v>
          </cell>
          <cell r="N43">
            <v>0.22</v>
          </cell>
          <cell r="O43">
            <v>0.21</v>
          </cell>
          <cell r="P43">
            <v>0.17</v>
          </cell>
        </row>
        <row r="44">
          <cell r="D44">
            <v>1.54</v>
          </cell>
          <cell r="E44">
            <v>1.27</v>
          </cell>
          <cell r="H44">
            <v>2.57</v>
          </cell>
          <cell r="I44">
            <v>2.08</v>
          </cell>
          <cell r="L44">
            <v>1.75</v>
          </cell>
          <cell r="M44">
            <v>2.5299999999999998</v>
          </cell>
          <cell r="N44">
            <v>1.34</v>
          </cell>
          <cell r="O44">
            <v>1.27</v>
          </cell>
          <cell r="P44">
            <v>1</v>
          </cell>
        </row>
      </sheetData>
      <sheetData sheetId="27">
        <row r="27">
          <cell r="E27">
            <v>32.24</v>
          </cell>
          <cell r="F27">
            <v>57.400000000000006</v>
          </cell>
          <cell r="G27">
            <v>57.400000000000006</v>
          </cell>
          <cell r="H27">
            <v>44.89</v>
          </cell>
          <cell r="I27">
            <v>76.86</v>
          </cell>
        </row>
        <row r="28">
          <cell r="E28">
            <v>6.45</v>
          </cell>
          <cell r="F28">
            <v>11.48</v>
          </cell>
          <cell r="G28">
            <v>11.48</v>
          </cell>
          <cell r="H28">
            <v>8.98</v>
          </cell>
          <cell r="I28">
            <v>15.37</v>
          </cell>
        </row>
        <row r="29">
          <cell r="E29">
            <v>38.69</v>
          </cell>
          <cell r="F29">
            <v>68.88</v>
          </cell>
          <cell r="G29">
            <v>68.88</v>
          </cell>
          <cell r="H29">
            <v>53.87</v>
          </cell>
          <cell r="I29">
            <v>92.23</v>
          </cell>
        </row>
        <row r="44">
          <cell r="H44">
            <v>61.180000000000007</v>
          </cell>
          <cell r="I44">
            <v>56.36</v>
          </cell>
        </row>
        <row r="45">
          <cell r="H45">
            <v>12.24</v>
          </cell>
          <cell r="I45">
            <v>11.27</v>
          </cell>
        </row>
        <row r="46">
          <cell r="H46">
            <v>73.42</v>
          </cell>
          <cell r="I46">
            <v>67.63</v>
          </cell>
        </row>
        <row r="55">
          <cell r="E55">
            <v>53.66</v>
          </cell>
          <cell r="F55">
            <v>64.94</v>
          </cell>
          <cell r="G55">
            <v>57.42</v>
          </cell>
          <cell r="I55">
            <v>45.63</v>
          </cell>
        </row>
        <row r="56">
          <cell r="E56">
            <v>10.73</v>
          </cell>
          <cell r="F56">
            <v>12.99</v>
          </cell>
          <cell r="G56">
            <v>11.48</v>
          </cell>
          <cell r="I56">
            <v>9.1300000000000008</v>
          </cell>
        </row>
        <row r="57">
          <cell r="E57">
            <v>64.39</v>
          </cell>
          <cell r="F57">
            <v>77.930000000000007</v>
          </cell>
          <cell r="G57">
            <v>68.900000000000006</v>
          </cell>
          <cell r="I57">
            <v>54.76</v>
          </cell>
        </row>
        <row r="65">
          <cell r="I65">
            <v>40.269999999999996</v>
          </cell>
        </row>
        <row r="66">
          <cell r="I66">
            <v>8.0500000000000007</v>
          </cell>
        </row>
        <row r="67">
          <cell r="I67">
            <v>48.32</v>
          </cell>
        </row>
        <row r="75">
          <cell r="H75">
            <v>55.82</v>
          </cell>
        </row>
        <row r="76">
          <cell r="H76">
            <v>11.16</v>
          </cell>
        </row>
        <row r="77">
          <cell r="H77">
            <v>66.98</v>
          </cell>
        </row>
        <row r="85">
          <cell r="H85">
            <v>43.99</v>
          </cell>
        </row>
        <row r="86">
          <cell r="H86">
            <v>8.8000000000000007</v>
          </cell>
        </row>
        <row r="87">
          <cell r="H87">
            <v>52.79</v>
          </cell>
        </row>
        <row r="95">
          <cell r="H95">
            <v>52.599999999999994</v>
          </cell>
        </row>
        <row r="96">
          <cell r="H96">
            <v>10.52</v>
          </cell>
        </row>
        <row r="97">
          <cell r="H97">
            <v>63.12</v>
          </cell>
        </row>
      </sheetData>
      <sheetData sheetId="28">
        <row r="29">
          <cell r="E29">
            <v>33.93</v>
          </cell>
          <cell r="F29">
            <v>46.26</v>
          </cell>
          <cell r="H29">
            <v>51.21</v>
          </cell>
          <cell r="J29">
            <v>51.21</v>
          </cell>
          <cell r="L29">
            <v>36.29</v>
          </cell>
          <cell r="M29">
            <v>33.590000000000003</v>
          </cell>
          <cell r="N29">
            <v>33.590000000000003</v>
          </cell>
        </row>
        <row r="30">
          <cell r="E30">
            <v>6.79</v>
          </cell>
          <cell r="F30">
            <v>9.25</v>
          </cell>
          <cell r="H30">
            <v>10.24</v>
          </cell>
          <cell r="J30">
            <v>10.24</v>
          </cell>
          <cell r="L30">
            <v>7.26</v>
          </cell>
          <cell r="M30">
            <v>6.72</v>
          </cell>
          <cell r="N30">
            <v>6.72</v>
          </cell>
        </row>
        <row r="31">
          <cell r="E31">
            <v>40.72</v>
          </cell>
          <cell r="F31">
            <v>55.51</v>
          </cell>
          <cell r="H31">
            <v>61.45</v>
          </cell>
          <cell r="J31">
            <v>61.45</v>
          </cell>
          <cell r="L31">
            <v>43.55</v>
          </cell>
          <cell r="M31">
            <v>40.31</v>
          </cell>
          <cell r="N31">
            <v>40.31</v>
          </cell>
        </row>
        <row r="40">
          <cell r="E40">
            <v>48.29</v>
          </cell>
          <cell r="F40">
            <v>42.95</v>
          </cell>
          <cell r="G40">
            <v>23.08</v>
          </cell>
          <cell r="H40">
            <v>42.95</v>
          </cell>
          <cell r="I40">
            <v>23.08</v>
          </cell>
          <cell r="J40">
            <v>42.95</v>
          </cell>
          <cell r="K40">
            <v>23.08</v>
          </cell>
          <cell r="L40">
            <v>31.9</v>
          </cell>
          <cell r="M40">
            <v>34.9</v>
          </cell>
          <cell r="N40">
            <v>61.739999999999995</v>
          </cell>
        </row>
        <row r="41">
          <cell r="E41">
            <v>9.66</v>
          </cell>
          <cell r="F41">
            <v>8.59</v>
          </cell>
          <cell r="G41">
            <v>4.62</v>
          </cell>
          <cell r="H41">
            <v>8.59</v>
          </cell>
          <cell r="I41">
            <v>4.62</v>
          </cell>
          <cell r="J41">
            <v>8.59</v>
          </cell>
          <cell r="K41">
            <v>4.62</v>
          </cell>
          <cell r="L41">
            <v>6.38</v>
          </cell>
          <cell r="M41">
            <v>6.98</v>
          </cell>
          <cell r="N41">
            <v>12.35</v>
          </cell>
        </row>
        <row r="42">
          <cell r="E42">
            <v>57.95</v>
          </cell>
          <cell r="F42">
            <v>51.54</v>
          </cell>
          <cell r="G42">
            <v>27.7</v>
          </cell>
          <cell r="H42">
            <v>51.54</v>
          </cell>
          <cell r="I42">
            <v>27.7</v>
          </cell>
          <cell r="J42">
            <v>51.54</v>
          </cell>
          <cell r="K42">
            <v>27.7</v>
          </cell>
          <cell r="L42">
            <v>38.28</v>
          </cell>
          <cell r="M42">
            <v>41.88</v>
          </cell>
          <cell r="N42">
            <v>74.09</v>
          </cell>
        </row>
      </sheetData>
      <sheetData sheetId="29">
        <row r="32">
          <cell r="D32">
            <v>34.879999999999995</v>
          </cell>
          <cell r="F32">
            <v>34.879999999999995</v>
          </cell>
          <cell r="J32">
            <v>35.21</v>
          </cell>
          <cell r="L32">
            <v>35.19</v>
          </cell>
          <cell r="M32">
            <v>34.879999999999995</v>
          </cell>
          <cell r="O32">
            <v>34.879999999999995</v>
          </cell>
          <cell r="S32">
            <v>34.879999999999995</v>
          </cell>
          <cell r="U32">
            <v>41.53</v>
          </cell>
          <cell r="V32">
            <v>41.53</v>
          </cell>
          <cell r="W32">
            <v>34.879999999999995</v>
          </cell>
          <cell r="Y32">
            <v>34.879999999999995</v>
          </cell>
          <cell r="Z32">
            <v>40.549999999999997</v>
          </cell>
          <cell r="AA32">
            <v>41.71</v>
          </cell>
        </row>
        <row r="33">
          <cell r="D33">
            <v>6.98</v>
          </cell>
          <cell r="F33">
            <v>6.98</v>
          </cell>
          <cell r="J33">
            <v>7.04</v>
          </cell>
          <cell r="L33">
            <v>7.04</v>
          </cell>
          <cell r="M33">
            <v>6.98</v>
          </cell>
          <cell r="O33">
            <v>6.98</v>
          </cell>
          <cell r="S33">
            <v>6.98</v>
          </cell>
          <cell r="U33">
            <v>8.31</v>
          </cell>
          <cell r="V33">
            <v>8.31</v>
          </cell>
          <cell r="W33">
            <v>6.98</v>
          </cell>
          <cell r="Y33">
            <v>6.98</v>
          </cell>
          <cell r="Z33">
            <v>8.11</v>
          </cell>
          <cell r="AA33">
            <v>8.34</v>
          </cell>
        </row>
        <row r="34">
          <cell r="D34">
            <v>41.86</v>
          </cell>
          <cell r="F34">
            <v>41.86</v>
          </cell>
          <cell r="J34">
            <v>42.25</v>
          </cell>
          <cell r="L34">
            <v>42.23</v>
          </cell>
          <cell r="M34">
            <v>41.86</v>
          </cell>
          <cell r="O34">
            <v>41.86</v>
          </cell>
          <cell r="S34">
            <v>41.86</v>
          </cell>
          <cell r="U34">
            <v>49.84</v>
          </cell>
          <cell r="V34">
            <v>49.84</v>
          </cell>
          <cell r="W34">
            <v>41.86</v>
          </cell>
          <cell r="Y34">
            <v>41.86</v>
          </cell>
          <cell r="Z34">
            <v>48.66</v>
          </cell>
          <cell r="AA34">
            <v>50.05</v>
          </cell>
        </row>
        <row r="44">
          <cell r="D44">
            <v>1.143565372319842</v>
          </cell>
          <cell r="F44">
            <v>1.2350786972635737</v>
          </cell>
          <cell r="G44">
            <v>0.96243605726357351</v>
          </cell>
          <cell r="J44">
            <v>1.142156181745311</v>
          </cell>
          <cell r="K44">
            <v>0.861050711745311</v>
          </cell>
          <cell r="L44">
            <v>1.1661485852635736</v>
          </cell>
          <cell r="M44">
            <v>1.1725425092635735</v>
          </cell>
          <cell r="N44">
            <v>0.97111754126357352</v>
          </cell>
          <cell r="O44">
            <v>1.2349842692635735</v>
          </cell>
          <cell r="P44">
            <v>1.0331433812635735</v>
          </cell>
          <cell r="S44">
            <v>1.1420786017453111</v>
          </cell>
          <cell r="T44">
            <v>0.94052812574531086</v>
          </cell>
          <cell r="U44">
            <v>0.87276111581638705</v>
          </cell>
          <cell r="V44">
            <v>0.87276111581638705</v>
          </cell>
          <cell r="W44">
            <v>1.0546209057453109</v>
          </cell>
          <cell r="X44">
            <v>0.85033248574531095</v>
          </cell>
          <cell r="Y44">
            <v>0.851766965816387</v>
          </cell>
          <cell r="Z44">
            <v>0.96211466031984205</v>
          </cell>
          <cell r="AA44">
            <v>0.96211466031984205</v>
          </cell>
        </row>
        <row r="45">
          <cell r="D45">
            <v>0.23</v>
          </cell>
          <cell r="F45">
            <v>0.25</v>
          </cell>
          <cell r="G45">
            <v>0.19</v>
          </cell>
          <cell r="J45">
            <v>0.23</v>
          </cell>
          <cell r="K45">
            <v>0.17</v>
          </cell>
          <cell r="L45">
            <v>0.23</v>
          </cell>
          <cell r="M45">
            <v>0.23</v>
          </cell>
          <cell r="N45">
            <v>0.19</v>
          </cell>
          <cell r="O45">
            <v>0.25</v>
          </cell>
          <cell r="P45">
            <v>0.21</v>
          </cell>
          <cell r="S45">
            <v>0.23</v>
          </cell>
          <cell r="T45">
            <v>0.19</v>
          </cell>
          <cell r="U45">
            <v>0.17</v>
          </cell>
          <cell r="V45">
            <v>0.17</v>
          </cell>
          <cell r="W45">
            <v>0.21</v>
          </cell>
          <cell r="X45">
            <v>0.17</v>
          </cell>
          <cell r="Y45">
            <v>0.17</v>
          </cell>
          <cell r="Z45">
            <v>0.19</v>
          </cell>
          <cell r="AA45">
            <v>0.19</v>
          </cell>
        </row>
        <row r="46">
          <cell r="D46">
            <v>1.37</v>
          </cell>
          <cell r="F46">
            <v>1.49</v>
          </cell>
          <cell r="G46">
            <v>1.1499999999999999</v>
          </cell>
          <cell r="J46">
            <v>1.37</v>
          </cell>
          <cell r="K46">
            <v>1.03</v>
          </cell>
          <cell r="L46">
            <v>1.4</v>
          </cell>
          <cell r="M46">
            <v>1.4</v>
          </cell>
          <cell r="N46">
            <v>1.1599999999999999</v>
          </cell>
          <cell r="O46">
            <v>1.48</v>
          </cell>
          <cell r="P46">
            <v>1.24</v>
          </cell>
          <cell r="S46">
            <v>1.37</v>
          </cell>
          <cell r="T46">
            <v>1.1299999999999999</v>
          </cell>
          <cell r="U46">
            <v>1.04</v>
          </cell>
          <cell r="V46">
            <v>1.04</v>
          </cell>
          <cell r="W46">
            <v>1.26</v>
          </cell>
          <cell r="X46">
            <v>1.02</v>
          </cell>
          <cell r="Y46">
            <v>1.02</v>
          </cell>
          <cell r="Z46">
            <v>1.1499999999999999</v>
          </cell>
          <cell r="AA46">
            <v>1.1499999999999999</v>
          </cell>
        </row>
      </sheetData>
      <sheetData sheetId="30">
        <row r="32">
          <cell r="D32">
            <v>34.879999999999995</v>
          </cell>
          <cell r="M32">
            <v>34.879999999999995</v>
          </cell>
          <cell r="O32">
            <v>34.879999999999995</v>
          </cell>
          <cell r="P32">
            <v>34.879999999999995</v>
          </cell>
          <cell r="R32">
            <v>34.879999999999995</v>
          </cell>
          <cell r="S32">
            <v>32.89</v>
          </cell>
        </row>
        <row r="33">
          <cell r="D33">
            <v>6.98</v>
          </cell>
          <cell r="M33">
            <v>6.98</v>
          </cell>
          <cell r="O33">
            <v>6.98</v>
          </cell>
          <cell r="P33">
            <v>6.98</v>
          </cell>
          <cell r="R33">
            <v>6.98</v>
          </cell>
          <cell r="S33">
            <v>6.58</v>
          </cell>
        </row>
        <row r="34">
          <cell r="D34">
            <v>41.86</v>
          </cell>
          <cell r="M34">
            <v>41.86</v>
          </cell>
          <cell r="O34">
            <v>41.86</v>
          </cell>
          <cell r="P34">
            <v>41.86</v>
          </cell>
          <cell r="R34">
            <v>41.86</v>
          </cell>
          <cell r="S34">
            <v>39.47</v>
          </cell>
        </row>
        <row r="44">
          <cell r="D44">
            <v>1.3238335820740375</v>
          </cell>
          <cell r="E44">
            <v>1.1682943752685095</v>
          </cell>
          <cell r="M44">
            <v>1.2632488460740376</v>
          </cell>
          <cell r="N44">
            <v>1.1658481952685094</v>
          </cell>
          <cell r="O44">
            <v>1.3471509483632773</v>
          </cell>
          <cell r="P44">
            <v>1.2798027180740377</v>
          </cell>
          <cell r="Q44">
            <v>1.1682943752685095</v>
          </cell>
          <cell r="R44">
            <v>1.4122112868775913</v>
          </cell>
          <cell r="S44">
            <v>1.190610831478776</v>
          </cell>
          <cell r="T44">
            <v>1.0124791196841068</v>
          </cell>
        </row>
        <row r="45">
          <cell r="D45">
            <v>0.26</v>
          </cell>
          <cell r="E45">
            <v>0.23</v>
          </cell>
          <cell r="M45">
            <v>0.25</v>
          </cell>
          <cell r="N45">
            <v>0.23</v>
          </cell>
          <cell r="O45">
            <v>0.27</v>
          </cell>
          <cell r="P45">
            <v>0.26</v>
          </cell>
          <cell r="Q45">
            <v>0.23</v>
          </cell>
          <cell r="R45">
            <v>0.28000000000000003</v>
          </cell>
          <cell r="S45">
            <v>0.24</v>
          </cell>
          <cell r="T45">
            <v>0.2</v>
          </cell>
        </row>
        <row r="46">
          <cell r="D46">
            <v>1.58</v>
          </cell>
          <cell r="E46">
            <v>1.4</v>
          </cell>
          <cell r="M46">
            <v>1.51</v>
          </cell>
          <cell r="N46">
            <v>1.4</v>
          </cell>
          <cell r="O46">
            <v>1.62</v>
          </cell>
          <cell r="P46">
            <v>1.54</v>
          </cell>
          <cell r="Q46">
            <v>1.4</v>
          </cell>
          <cell r="R46">
            <v>1.69</v>
          </cell>
          <cell r="S46">
            <v>1.43</v>
          </cell>
          <cell r="T46">
            <v>1.21</v>
          </cell>
        </row>
      </sheetData>
      <sheetData sheetId="31">
        <row r="28">
          <cell r="D28">
            <v>45.25</v>
          </cell>
          <cell r="E28">
            <v>41.989999999999995</v>
          </cell>
          <cell r="F28">
            <v>41.989999999999995</v>
          </cell>
          <cell r="G28">
            <v>33.93</v>
          </cell>
          <cell r="H28">
            <v>34.22</v>
          </cell>
          <cell r="I28">
            <v>32.08</v>
          </cell>
        </row>
        <row r="29">
          <cell r="D29">
            <v>9.0500000000000007</v>
          </cell>
          <cell r="E29">
            <v>8.4</v>
          </cell>
          <cell r="F29">
            <v>8.4</v>
          </cell>
          <cell r="G29">
            <v>6.79</v>
          </cell>
          <cell r="H29">
            <v>6.84</v>
          </cell>
          <cell r="I29">
            <v>6.42</v>
          </cell>
        </row>
        <row r="30">
          <cell r="D30">
            <v>54.3</v>
          </cell>
          <cell r="E30">
            <v>50.39</v>
          </cell>
          <cell r="F30">
            <v>50.39</v>
          </cell>
          <cell r="G30">
            <v>40.72</v>
          </cell>
          <cell r="H30">
            <v>41.06</v>
          </cell>
          <cell r="I30">
            <v>38.5</v>
          </cell>
        </row>
        <row r="43">
          <cell r="D43">
            <v>52.06</v>
          </cell>
          <cell r="E43">
            <v>37.57</v>
          </cell>
          <cell r="F43">
            <v>37.57</v>
          </cell>
          <cell r="G43">
            <v>53.66</v>
          </cell>
          <cell r="H43">
            <v>52.06</v>
          </cell>
          <cell r="I43">
            <v>33.26</v>
          </cell>
        </row>
        <row r="44">
          <cell r="D44">
            <v>10.41</v>
          </cell>
          <cell r="E44">
            <v>7.51</v>
          </cell>
          <cell r="F44">
            <v>7.51</v>
          </cell>
          <cell r="G44">
            <v>10.73</v>
          </cell>
          <cell r="H44">
            <v>10.41</v>
          </cell>
          <cell r="I44">
            <v>6.65</v>
          </cell>
        </row>
        <row r="45">
          <cell r="D45">
            <v>62.47</v>
          </cell>
          <cell r="E45">
            <v>45.08</v>
          </cell>
          <cell r="F45">
            <v>45.08</v>
          </cell>
          <cell r="G45">
            <v>64.39</v>
          </cell>
          <cell r="H45">
            <v>62.47</v>
          </cell>
          <cell r="I45">
            <v>39.909999999999997</v>
          </cell>
        </row>
        <row r="53">
          <cell r="D53">
            <v>38.630000000000003</v>
          </cell>
          <cell r="E53">
            <v>41.870000000000005</v>
          </cell>
          <cell r="F53">
            <v>41.870000000000005</v>
          </cell>
          <cell r="G53">
            <v>38.630000000000003</v>
          </cell>
          <cell r="H53">
            <v>38.630000000000003</v>
          </cell>
          <cell r="I53">
            <v>32.200000000000003</v>
          </cell>
        </row>
        <row r="54">
          <cell r="D54">
            <v>7.73</v>
          </cell>
          <cell r="E54">
            <v>8.3699999999999992</v>
          </cell>
          <cell r="F54">
            <v>8.3699999999999992</v>
          </cell>
          <cell r="G54">
            <v>7.73</v>
          </cell>
          <cell r="H54">
            <v>7.73</v>
          </cell>
          <cell r="I54">
            <v>6.44</v>
          </cell>
        </row>
        <row r="55">
          <cell r="D55">
            <v>46.36</v>
          </cell>
          <cell r="E55">
            <v>50.24</v>
          </cell>
          <cell r="F55">
            <v>50.24</v>
          </cell>
          <cell r="G55">
            <v>46.36</v>
          </cell>
          <cell r="H55">
            <v>46.36</v>
          </cell>
          <cell r="I55">
            <v>38.64</v>
          </cell>
        </row>
        <row r="63">
          <cell r="E63">
            <v>34.879999999999995</v>
          </cell>
          <cell r="F63">
            <v>34.879999999999995</v>
          </cell>
          <cell r="H63">
            <v>60.1</v>
          </cell>
        </row>
        <row r="64">
          <cell r="E64">
            <v>6.98</v>
          </cell>
          <cell r="F64">
            <v>6.98</v>
          </cell>
          <cell r="H64">
            <v>12.02</v>
          </cell>
        </row>
        <row r="65">
          <cell r="E65">
            <v>41.86</v>
          </cell>
          <cell r="F65">
            <v>41.86</v>
          </cell>
          <cell r="H65">
            <v>72.12</v>
          </cell>
        </row>
      </sheetData>
      <sheetData sheetId="32">
        <row r="29">
          <cell r="D29">
            <v>310.15999999999997</v>
          </cell>
        </row>
        <row r="30">
          <cell r="D30">
            <v>62.03</v>
          </cell>
        </row>
        <row r="31">
          <cell r="D31">
            <v>372.19</v>
          </cell>
        </row>
        <row r="42">
          <cell r="D42">
            <v>3.1989597816594277</v>
          </cell>
        </row>
        <row r="43">
          <cell r="D43">
            <v>0.64</v>
          </cell>
        </row>
        <row r="44">
          <cell r="D44">
            <v>3.84</v>
          </cell>
        </row>
        <row r="53">
          <cell r="D53">
            <v>313.99</v>
          </cell>
        </row>
        <row r="54">
          <cell r="D54">
            <v>62.8</v>
          </cell>
        </row>
        <row r="55">
          <cell r="D55">
            <v>376.79</v>
          </cell>
        </row>
      </sheetData>
      <sheetData sheetId="33">
        <row r="40">
          <cell r="D40">
            <v>5.9</v>
          </cell>
        </row>
        <row r="41">
          <cell r="D41">
            <v>35.42</v>
          </cell>
        </row>
        <row r="49">
          <cell r="D49">
            <v>29.519999999999996</v>
          </cell>
        </row>
        <row r="50">
          <cell r="D50">
            <v>5.9</v>
          </cell>
        </row>
        <row r="51">
          <cell r="D51">
            <v>35.42</v>
          </cell>
        </row>
      </sheetData>
      <sheetData sheetId="34">
        <row r="29">
          <cell r="E29">
            <v>37.619999999999997</v>
          </cell>
          <cell r="L29">
            <v>53.1</v>
          </cell>
        </row>
        <row r="30">
          <cell r="E30">
            <v>7.52</v>
          </cell>
          <cell r="L30">
            <v>10.62</v>
          </cell>
        </row>
        <row r="31">
          <cell r="E31">
            <v>45.14</v>
          </cell>
          <cell r="L31">
            <v>63.72</v>
          </cell>
        </row>
        <row r="42">
          <cell r="E42">
            <v>2.1855306485942743</v>
          </cell>
          <cell r="H42">
            <v>0.97249999999999992</v>
          </cell>
          <cell r="I42">
            <v>3.8914683685942744</v>
          </cell>
          <cell r="J42">
            <v>3.5377220885942742</v>
          </cell>
          <cell r="K42">
            <v>4.048084352594274</v>
          </cell>
          <cell r="L42">
            <v>1.9371360240612043</v>
          </cell>
          <cell r="M42">
            <v>0.97249999999999992</v>
          </cell>
          <cell r="N42">
            <v>3.0377610040612044</v>
          </cell>
          <cell r="O42">
            <v>3.2408397040612043</v>
          </cell>
          <cell r="P42">
            <v>3.4226105340612047</v>
          </cell>
        </row>
        <row r="43">
          <cell r="E43">
            <v>0.44</v>
          </cell>
          <cell r="H43">
            <v>0.19</v>
          </cell>
          <cell r="I43">
            <v>0.78</v>
          </cell>
          <cell r="J43">
            <v>0.71</v>
          </cell>
          <cell r="K43">
            <v>0.81</v>
          </cell>
          <cell r="L43">
            <v>0.39</v>
          </cell>
          <cell r="M43">
            <v>0.19</v>
          </cell>
          <cell r="N43">
            <v>0.61</v>
          </cell>
          <cell r="O43">
            <v>0.65</v>
          </cell>
          <cell r="P43">
            <v>0.68</v>
          </cell>
        </row>
        <row r="44">
          <cell r="E44">
            <v>2.63</v>
          </cell>
          <cell r="H44">
            <v>1.1599999999999999</v>
          </cell>
          <cell r="I44">
            <v>4.67</v>
          </cell>
          <cell r="J44">
            <v>4.25</v>
          </cell>
          <cell r="K44">
            <v>4.8600000000000003</v>
          </cell>
          <cell r="L44">
            <v>2.33</v>
          </cell>
          <cell r="M44">
            <v>1.1599999999999999</v>
          </cell>
          <cell r="N44">
            <v>3.65</v>
          </cell>
          <cell r="O44">
            <v>3.89</v>
          </cell>
          <cell r="P44">
            <v>4.0999999999999996</v>
          </cell>
        </row>
      </sheetData>
      <sheetData sheetId="35">
        <row r="30">
          <cell r="D30">
            <v>37.619999999999997</v>
          </cell>
          <cell r="E30">
            <v>37.619999999999997</v>
          </cell>
          <cell r="H30">
            <v>87.1</v>
          </cell>
          <cell r="I30">
            <v>40.769999999999996</v>
          </cell>
          <cell r="K30">
            <v>39.56</v>
          </cell>
          <cell r="L30">
            <v>39.56</v>
          </cell>
        </row>
        <row r="31">
          <cell r="D31">
            <v>7.52</v>
          </cell>
          <cell r="E31">
            <v>7.52</v>
          </cell>
          <cell r="H31">
            <v>17.420000000000002</v>
          </cell>
          <cell r="I31">
            <v>8.15</v>
          </cell>
          <cell r="K31">
            <v>7.91</v>
          </cell>
          <cell r="L31">
            <v>7.91</v>
          </cell>
        </row>
        <row r="32">
          <cell r="D32">
            <v>45.14</v>
          </cell>
          <cell r="E32">
            <v>45.14</v>
          </cell>
          <cell r="H32">
            <v>104.52</v>
          </cell>
          <cell r="I32">
            <v>48.92</v>
          </cell>
          <cell r="K32">
            <v>47.47</v>
          </cell>
          <cell r="L32">
            <v>47.47</v>
          </cell>
        </row>
        <row r="43">
          <cell r="D43">
            <v>2.1855306485942743</v>
          </cell>
          <cell r="G43">
            <v>3.2643795417038497</v>
          </cell>
          <cell r="H43">
            <v>2.3400556088494571</v>
          </cell>
          <cell r="I43">
            <v>3.2589395525607108</v>
          </cell>
          <cell r="J43">
            <v>1.9550000000000001</v>
          </cell>
          <cell r="K43">
            <v>1.8244038265942746</v>
          </cell>
          <cell r="L43">
            <v>2.3192482319565646</v>
          </cell>
          <cell r="M43">
            <v>0.97249999999999992</v>
          </cell>
          <cell r="N43">
            <v>2.6990710269565641</v>
          </cell>
          <cell r="O43">
            <v>4.1236717125942741</v>
          </cell>
          <cell r="P43">
            <v>2.2944676025942741</v>
          </cell>
          <cell r="Q43">
            <v>3.1107795425942744</v>
          </cell>
          <cell r="R43">
            <v>3.4470740425942741</v>
          </cell>
          <cell r="S43">
            <v>3.6257005425942745</v>
          </cell>
        </row>
        <row r="44">
          <cell r="D44">
            <v>0.44</v>
          </cell>
          <cell r="G44">
            <v>0.65</v>
          </cell>
          <cell r="H44">
            <v>0.47</v>
          </cell>
          <cell r="I44">
            <v>0.65</v>
          </cell>
          <cell r="J44">
            <v>0.39</v>
          </cell>
          <cell r="K44">
            <v>0.36</v>
          </cell>
          <cell r="L44">
            <v>0.46</v>
          </cell>
          <cell r="M44">
            <v>0.19</v>
          </cell>
          <cell r="N44">
            <v>0.54</v>
          </cell>
          <cell r="O44">
            <v>0.82</v>
          </cell>
          <cell r="P44">
            <v>0.46</v>
          </cell>
          <cell r="Q44">
            <v>0.62</v>
          </cell>
          <cell r="R44">
            <v>0.69</v>
          </cell>
          <cell r="S44">
            <v>0.73</v>
          </cell>
        </row>
        <row r="45">
          <cell r="D45">
            <v>2.63</v>
          </cell>
          <cell r="G45">
            <v>3.91</v>
          </cell>
          <cell r="H45">
            <v>2.81</v>
          </cell>
          <cell r="I45">
            <v>3.91</v>
          </cell>
          <cell r="J45">
            <v>2.35</v>
          </cell>
          <cell r="K45">
            <v>2.1800000000000002</v>
          </cell>
          <cell r="L45">
            <v>2.78</v>
          </cell>
          <cell r="M45">
            <v>1.1599999999999999</v>
          </cell>
          <cell r="N45">
            <v>3.24</v>
          </cell>
          <cell r="O45">
            <v>4.9400000000000004</v>
          </cell>
          <cell r="P45">
            <v>2.75</v>
          </cell>
          <cell r="Q45">
            <v>3.73</v>
          </cell>
          <cell r="R45">
            <v>4.1399999999999997</v>
          </cell>
          <cell r="S45">
            <v>4.3600000000000003</v>
          </cell>
        </row>
        <row r="52">
          <cell r="D52">
            <v>37.57</v>
          </cell>
        </row>
        <row r="53">
          <cell r="D53">
            <v>7.51</v>
          </cell>
        </row>
        <row r="54">
          <cell r="D54">
            <v>45.08</v>
          </cell>
        </row>
      </sheetData>
      <sheetData sheetId="36">
        <row r="27">
          <cell r="D27">
            <v>36.700000000000003</v>
          </cell>
          <cell r="E27">
            <v>34.879999999999995</v>
          </cell>
          <cell r="F27">
            <v>34.879999999999995</v>
          </cell>
          <cell r="G27">
            <v>32.44</v>
          </cell>
          <cell r="H27">
            <v>39.040000000000006</v>
          </cell>
          <cell r="I27">
            <v>37.22</v>
          </cell>
          <cell r="J27">
            <v>42.77</v>
          </cell>
          <cell r="L27">
            <v>32.44</v>
          </cell>
          <cell r="N27">
            <v>33.590000000000003</v>
          </cell>
          <cell r="O27">
            <v>35.410000000000004</v>
          </cell>
          <cell r="P27">
            <v>48.64</v>
          </cell>
          <cell r="R27">
            <v>32.44</v>
          </cell>
          <cell r="S27">
            <v>32.71</v>
          </cell>
          <cell r="T27">
            <v>36.700000000000003</v>
          </cell>
        </row>
        <row r="28">
          <cell r="D28">
            <v>7.34</v>
          </cell>
          <cell r="E28">
            <v>6.98</v>
          </cell>
          <cell r="F28">
            <v>6.98</v>
          </cell>
          <cell r="G28">
            <v>6.49</v>
          </cell>
          <cell r="H28">
            <v>7.81</v>
          </cell>
          <cell r="I28">
            <v>7.44</v>
          </cell>
          <cell r="J28">
            <v>8.5500000000000007</v>
          </cell>
          <cell r="L28">
            <v>6.49</v>
          </cell>
          <cell r="N28">
            <v>6.72</v>
          </cell>
          <cell r="O28">
            <v>7.08</v>
          </cell>
          <cell r="P28">
            <v>9.73</v>
          </cell>
          <cell r="R28">
            <v>6.49</v>
          </cell>
          <cell r="S28">
            <v>6.54</v>
          </cell>
          <cell r="T28">
            <v>7.34</v>
          </cell>
        </row>
        <row r="29">
          <cell r="D29">
            <v>44.04</v>
          </cell>
          <cell r="E29">
            <v>41.86</v>
          </cell>
          <cell r="F29">
            <v>41.86</v>
          </cell>
          <cell r="G29">
            <v>38.93</v>
          </cell>
          <cell r="H29">
            <v>46.85</v>
          </cell>
          <cell r="I29">
            <v>44.66</v>
          </cell>
          <cell r="J29">
            <v>51.32</v>
          </cell>
          <cell r="L29">
            <v>38.93</v>
          </cell>
          <cell r="N29">
            <v>40.31</v>
          </cell>
          <cell r="O29">
            <v>42.49</v>
          </cell>
          <cell r="Q29">
            <v>58.37</v>
          </cell>
          <cell r="R29">
            <v>38.93</v>
          </cell>
          <cell r="S29">
            <v>39.25</v>
          </cell>
          <cell r="T29">
            <v>44.04</v>
          </cell>
        </row>
        <row r="71">
          <cell r="D71">
            <v>29.519999999999996</v>
          </cell>
          <cell r="J71">
            <v>29.519999999999996</v>
          </cell>
          <cell r="N71">
            <v>29.519999999999996</v>
          </cell>
          <cell r="O71">
            <v>29.519999999999996</v>
          </cell>
          <cell r="P71">
            <v>29.519999999999996</v>
          </cell>
          <cell r="R71">
            <v>29.519999999999996</v>
          </cell>
          <cell r="S71">
            <v>10.280000000000001</v>
          </cell>
          <cell r="T71">
            <v>31.66</v>
          </cell>
        </row>
        <row r="72">
          <cell r="D72">
            <v>5.9</v>
          </cell>
          <cell r="J72">
            <v>5.9</v>
          </cell>
          <cell r="N72">
            <v>5.9</v>
          </cell>
          <cell r="O72">
            <v>5.9</v>
          </cell>
          <cell r="P72">
            <v>5.9</v>
          </cell>
          <cell r="R72">
            <v>5.9</v>
          </cell>
          <cell r="S72">
            <v>2.06</v>
          </cell>
          <cell r="T72">
            <v>6.33</v>
          </cell>
        </row>
        <row r="73">
          <cell r="D73">
            <v>35.42</v>
          </cell>
          <cell r="J73">
            <v>35.42</v>
          </cell>
          <cell r="N73">
            <v>35.42</v>
          </cell>
          <cell r="O73">
            <v>35.42</v>
          </cell>
          <cell r="P73">
            <v>35.42</v>
          </cell>
          <cell r="R73">
            <v>35.42</v>
          </cell>
          <cell r="S73">
            <v>12.34</v>
          </cell>
          <cell r="T73">
            <v>37.99</v>
          </cell>
        </row>
        <row r="81">
          <cell r="D81">
            <v>37.57</v>
          </cell>
          <cell r="N81">
            <v>37.57</v>
          </cell>
          <cell r="O81">
            <v>37.57</v>
          </cell>
          <cell r="P81">
            <v>36.5</v>
          </cell>
          <cell r="R81">
            <v>37.57</v>
          </cell>
          <cell r="S81">
            <v>12.350000000000001</v>
          </cell>
          <cell r="T81">
            <v>37.57</v>
          </cell>
        </row>
        <row r="82">
          <cell r="D82">
            <v>7.51</v>
          </cell>
          <cell r="N82">
            <v>7.51</v>
          </cell>
          <cell r="O82">
            <v>7.51</v>
          </cell>
          <cell r="P82">
            <v>7.3</v>
          </cell>
          <cell r="R82">
            <v>7.51</v>
          </cell>
          <cell r="S82">
            <v>2.4700000000000002</v>
          </cell>
          <cell r="T82">
            <v>7.51</v>
          </cell>
        </row>
        <row r="83">
          <cell r="D83">
            <v>45.08</v>
          </cell>
          <cell r="N83">
            <v>45.08</v>
          </cell>
          <cell r="O83">
            <v>45.08</v>
          </cell>
          <cell r="P83">
            <v>43.8</v>
          </cell>
          <cell r="R83">
            <v>45.08</v>
          </cell>
          <cell r="S83">
            <v>14.82</v>
          </cell>
          <cell r="T83">
            <v>45.08</v>
          </cell>
        </row>
        <row r="91">
          <cell r="D91">
            <v>37.57</v>
          </cell>
          <cell r="J91">
            <v>37.57</v>
          </cell>
        </row>
        <row r="92">
          <cell r="D92">
            <v>7.51</v>
          </cell>
          <cell r="J92">
            <v>7.51</v>
          </cell>
        </row>
        <row r="93">
          <cell r="D93">
            <v>45.08</v>
          </cell>
          <cell r="J93">
            <v>45.08</v>
          </cell>
        </row>
        <row r="101">
          <cell r="D101">
            <v>29.519999999999996</v>
          </cell>
          <cell r="J101">
            <v>29.519999999999996</v>
          </cell>
          <cell r="P101">
            <v>29.519999999999996</v>
          </cell>
        </row>
        <row r="102">
          <cell r="D102">
            <v>5.9</v>
          </cell>
          <cell r="J102">
            <v>5.9</v>
          </cell>
          <cell r="P102">
            <v>5.9</v>
          </cell>
        </row>
        <row r="103">
          <cell r="D103">
            <v>35.42</v>
          </cell>
          <cell r="J103">
            <v>35.42</v>
          </cell>
          <cell r="P103">
            <v>35.42</v>
          </cell>
        </row>
        <row r="111">
          <cell r="D111">
            <v>35.42</v>
          </cell>
          <cell r="J111">
            <v>35.42</v>
          </cell>
          <cell r="N111">
            <v>35.42</v>
          </cell>
          <cell r="O111">
            <v>35.42</v>
          </cell>
          <cell r="P111">
            <v>35.42</v>
          </cell>
          <cell r="T111">
            <v>35.42</v>
          </cell>
        </row>
        <row r="112">
          <cell r="D112">
            <v>7.08</v>
          </cell>
          <cell r="J112">
            <v>7.08</v>
          </cell>
          <cell r="N112">
            <v>7.08</v>
          </cell>
          <cell r="O112">
            <v>7.08</v>
          </cell>
          <cell r="P112">
            <v>7.08</v>
          </cell>
          <cell r="T112">
            <v>7.08</v>
          </cell>
        </row>
        <row r="113">
          <cell r="D113">
            <v>42.5</v>
          </cell>
          <cell r="J113">
            <v>42.5</v>
          </cell>
          <cell r="N113">
            <v>42.5</v>
          </cell>
          <cell r="O113">
            <v>42.5</v>
          </cell>
          <cell r="P113">
            <v>42.5</v>
          </cell>
          <cell r="T113">
            <v>42.5</v>
          </cell>
        </row>
        <row r="121">
          <cell r="D121">
            <v>35.42</v>
          </cell>
          <cell r="J121">
            <v>35.42</v>
          </cell>
        </row>
        <row r="122">
          <cell r="D122">
            <v>7.08</v>
          </cell>
          <cell r="J122">
            <v>7.08</v>
          </cell>
        </row>
        <row r="123">
          <cell r="D123">
            <v>42.5</v>
          </cell>
          <cell r="J123">
            <v>42.5</v>
          </cell>
        </row>
        <row r="131">
          <cell r="D131">
            <v>33.82</v>
          </cell>
          <cell r="J131">
            <v>33.82</v>
          </cell>
          <cell r="N131">
            <v>33.82</v>
          </cell>
          <cell r="P131">
            <v>33.82</v>
          </cell>
          <cell r="T131">
            <v>33.82</v>
          </cell>
        </row>
        <row r="132">
          <cell r="D132">
            <v>6.76</v>
          </cell>
          <cell r="J132">
            <v>6.76</v>
          </cell>
          <cell r="N132">
            <v>6.76</v>
          </cell>
          <cell r="P132">
            <v>6.76</v>
          </cell>
          <cell r="T132">
            <v>6.76</v>
          </cell>
        </row>
        <row r="133">
          <cell r="D133">
            <v>40.58</v>
          </cell>
          <cell r="J133">
            <v>40.58</v>
          </cell>
          <cell r="N133">
            <v>40.58</v>
          </cell>
          <cell r="P133">
            <v>40.58</v>
          </cell>
          <cell r="T133">
            <v>40.58</v>
          </cell>
        </row>
        <row r="141">
          <cell r="D141">
            <v>37.03</v>
          </cell>
          <cell r="J141">
            <v>37.03</v>
          </cell>
          <cell r="N141">
            <v>37.03</v>
          </cell>
          <cell r="O141">
            <v>37.03</v>
          </cell>
          <cell r="P141">
            <v>37.03</v>
          </cell>
          <cell r="T141">
            <v>37.03</v>
          </cell>
        </row>
        <row r="142">
          <cell r="D142">
            <v>7.41</v>
          </cell>
          <cell r="J142">
            <v>7.41</v>
          </cell>
          <cell r="N142">
            <v>7.41</v>
          </cell>
          <cell r="O142">
            <v>7.41</v>
          </cell>
          <cell r="P142">
            <v>7.41</v>
          </cell>
          <cell r="T142">
            <v>7.41</v>
          </cell>
        </row>
        <row r="143">
          <cell r="D143">
            <v>44.44</v>
          </cell>
          <cell r="J143">
            <v>44.44</v>
          </cell>
          <cell r="N143">
            <v>44.44</v>
          </cell>
          <cell r="O143">
            <v>44.44</v>
          </cell>
          <cell r="P143">
            <v>44.44</v>
          </cell>
          <cell r="T143">
            <v>44.44</v>
          </cell>
        </row>
        <row r="151">
          <cell r="D151">
            <v>23.08</v>
          </cell>
          <cell r="J151">
            <v>23.08</v>
          </cell>
          <cell r="N151">
            <v>23.08</v>
          </cell>
          <cell r="P151">
            <v>23.08</v>
          </cell>
          <cell r="S151">
            <v>12.350000000000001</v>
          </cell>
          <cell r="T151">
            <v>23.08</v>
          </cell>
        </row>
        <row r="152">
          <cell r="D152">
            <v>4.62</v>
          </cell>
          <cell r="J152">
            <v>4.62</v>
          </cell>
          <cell r="N152">
            <v>4.62</v>
          </cell>
          <cell r="P152">
            <v>4.62</v>
          </cell>
          <cell r="S152">
            <v>2.4700000000000002</v>
          </cell>
          <cell r="T152">
            <v>4.62</v>
          </cell>
        </row>
        <row r="153">
          <cell r="D153">
            <v>27.7</v>
          </cell>
          <cell r="J153">
            <v>27.7</v>
          </cell>
          <cell r="N153">
            <v>27.7</v>
          </cell>
          <cell r="P153">
            <v>27.7</v>
          </cell>
          <cell r="S153">
            <v>14.82</v>
          </cell>
          <cell r="T153">
            <v>27.7</v>
          </cell>
        </row>
        <row r="161">
          <cell r="D161">
            <v>38.11</v>
          </cell>
          <cell r="J161">
            <v>38.11</v>
          </cell>
          <cell r="N161">
            <v>38.11</v>
          </cell>
        </row>
        <row r="162">
          <cell r="D162">
            <v>7.62</v>
          </cell>
          <cell r="J162">
            <v>7.62</v>
          </cell>
          <cell r="N162">
            <v>7.62</v>
          </cell>
        </row>
        <row r="163">
          <cell r="D163">
            <v>45.73</v>
          </cell>
          <cell r="J163">
            <v>45.73</v>
          </cell>
          <cell r="N163">
            <v>45.73</v>
          </cell>
        </row>
        <row r="171">
          <cell r="D171">
            <v>31.369999999999997</v>
          </cell>
          <cell r="J171">
            <v>31.369999999999997</v>
          </cell>
        </row>
        <row r="172">
          <cell r="D172">
            <v>6.27</v>
          </cell>
          <cell r="J172">
            <v>6.27</v>
          </cell>
        </row>
        <row r="173">
          <cell r="D173">
            <v>37.64</v>
          </cell>
          <cell r="J173">
            <v>37.64</v>
          </cell>
        </row>
        <row r="181">
          <cell r="D181">
            <v>29.519999999999996</v>
          </cell>
          <cell r="G181">
            <v>29.519999999999996</v>
          </cell>
          <cell r="J181">
            <v>29.519999999999996</v>
          </cell>
        </row>
        <row r="182">
          <cell r="D182">
            <v>5.9</v>
          </cell>
          <cell r="G182">
            <v>5.9</v>
          </cell>
          <cell r="J182">
            <v>5.9</v>
          </cell>
        </row>
        <row r="183">
          <cell r="D183">
            <v>35.42</v>
          </cell>
          <cell r="G183">
            <v>35.42</v>
          </cell>
          <cell r="J183">
            <v>35.42</v>
          </cell>
        </row>
        <row r="191">
          <cell r="D191">
            <v>24.68</v>
          </cell>
          <cell r="F191">
            <v>24.68</v>
          </cell>
          <cell r="J191">
            <v>24.68</v>
          </cell>
        </row>
        <row r="192">
          <cell r="D192">
            <v>4.9400000000000004</v>
          </cell>
          <cell r="F192">
            <v>4.9400000000000004</v>
          </cell>
          <cell r="J192">
            <v>4.9400000000000004</v>
          </cell>
        </row>
        <row r="193">
          <cell r="D193">
            <v>29.62</v>
          </cell>
          <cell r="F193">
            <v>29.62</v>
          </cell>
          <cell r="J193">
            <v>29.62</v>
          </cell>
        </row>
        <row r="201">
          <cell r="D201">
            <v>31.66</v>
          </cell>
          <cell r="J201">
            <v>31.66</v>
          </cell>
          <cell r="Q201">
            <v>31.66</v>
          </cell>
          <cell r="T201">
            <v>31.66</v>
          </cell>
        </row>
        <row r="202">
          <cell r="D202">
            <v>6.33</v>
          </cell>
          <cell r="J202">
            <v>6.33</v>
          </cell>
          <cell r="Q202">
            <v>6.33</v>
          </cell>
          <cell r="T202">
            <v>6.33</v>
          </cell>
        </row>
        <row r="203">
          <cell r="D203">
            <v>37.99</v>
          </cell>
          <cell r="J203">
            <v>37.99</v>
          </cell>
          <cell r="Q203">
            <v>37.99</v>
          </cell>
          <cell r="T203">
            <v>37.99</v>
          </cell>
        </row>
        <row r="211">
          <cell r="D211">
            <v>48.83</v>
          </cell>
          <cell r="E211">
            <v>48.83</v>
          </cell>
          <cell r="Q211">
            <v>48.83</v>
          </cell>
          <cell r="T211">
            <v>48.83</v>
          </cell>
        </row>
        <row r="212">
          <cell r="D212">
            <v>9.77</v>
          </cell>
          <cell r="E212">
            <v>9.77</v>
          </cell>
          <cell r="Q212">
            <v>9.77</v>
          </cell>
          <cell r="T212">
            <v>9.77</v>
          </cell>
        </row>
        <row r="213">
          <cell r="D213">
            <v>58.6</v>
          </cell>
          <cell r="E213">
            <v>58.6</v>
          </cell>
          <cell r="Q213">
            <v>58.6</v>
          </cell>
          <cell r="T213">
            <v>58.6</v>
          </cell>
        </row>
        <row r="221">
          <cell r="D221">
            <v>38.630000000000003</v>
          </cell>
          <cell r="E221">
            <v>38.630000000000003</v>
          </cell>
          <cell r="L221">
            <v>31.14</v>
          </cell>
          <cell r="N221">
            <v>38.630000000000003</v>
          </cell>
          <cell r="O221">
            <v>38.630000000000003</v>
          </cell>
          <cell r="T221">
            <v>39.19</v>
          </cell>
        </row>
        <row r="222">
          <cell r="D222">
            <v>7.73</v>
          </cell>
          <cell r="E222">
            <v>7.73</v>
          </cell>
          <cell r="L222">
            <v>6.23</v>
          </cell>
          <cell r="N222">
            <v>7.73</v>
          </cell>
          <cell r="O222">
            <v>7.73</v>
          </cell>
          <cell r="T222">
            <v>7.84</v>
          </cell>
        </row>
        <row r="223">
          <cell r="D223">
            <v>46.36</v>
          </cell>
          <cell r="E223">
            <v>46.36</v>
          </cell>
          <cell r="L223">
            <v>37.369999999999997</v>
          </cell>
          <cell r="N223">
            <v>46.36</v>
          </cell>
          <cell r="O223">
            <v>46.36</v>
          </cell>
          <cell r="T223">
            <v>47.03</v>
          </cell>
        </row>
        <row r="231">
          <cell r="D231">
            <v>21.47</v>
          </cell>
          <cell r="F231">
            <v>31.14</v>
          </cell>
          <cell r="G231">
            <v>21.47</v>
          </cell>
          <cell r="J231">
            <v>21.47</v>
          </cell>
          <cell r="L231">
            <v>31.14</v>
          </cell>
          <cell r="O231">
            <v>31.119999999999997</v>
          </cell>
        </row>
        <row r="232">
          <cell r="D232">
            <v>4.29</v>
          </cell>
          <cell r="F232">
            <v>6.23</v>
          </cell>
          <cell r="G232">
            <v>4.29</v>
          </cell>
          <cell r="J232">
            <v>4.29</v>
          </cell>
          <cell r="L232">
            <v>6.23</v>
          </cell>
          <cell r="O232">
            <v>6.22</v>
          </cell>
        </row>
        <row r="233">
          <cell r="D233">
            <v>25.76</v>
          </cell>
          <cell r="F233">
            <v>37.369999999999997</v>
          </cell>
          <cell r="G233">
            <v>25.76</v>
          </cell>
          <cell r="J233">
            <v>25.76</v>
          </cell>
          <cell r="L233">
            <v>37.369999999999997</v>
          </cell>
          <cell r="O233">
            <v>37.340000000000003</v>
          </cell>
        </row>
        <row r="240">
          <cell r="D240">
            <v>29.519999999999996</v>
          </cell>
          <cell r="E240">
            <v>29.519999999999996</v>
          </cell>
          <cell r="N240">
            <v>29.519999999999996</v>
          </cell>
        </row>
        <row r="241">
          <cell r="D241">
            <v>5.9</v>
          </cell>
          <cell r="E241">
            <v>5.9</v>
          </cell>
          <cell r="N241">
            <v>5.9</v>
          </cell>
        </row>
        <row r="242">
          <cell r="D242">
            <v>35.42</v>
          </cell>
          <cell r="E242">
            <v>35.42</v>
          </cell>
          <cell r="N242">
            <v>35.42</v>
          </cell>
        </row>
        <row r="250">
          <cell r="D250">
            <v>30.6</v>
          </cell>
          <cell r="E250">
            <v>30.6</v>
          </cell>
          <cell r="N250">
            <v>30.6</v>
          </cell>
          <cell r="R250">
            <v>30.6</v>
          </cell>
        </row>
        <row r="251">
          <cell r="D251">
            <v>6.12</v>
          </cell>
          <cell r="E251">
            <v>6.12</v>
          </cell>
          <cell r="N251">
            <v>6.12</v>
          </cell>
          <cell r="R251">
            <v>6.12</v>
          </cell>
        </row>
        <row r="252">
          <cell r="D252">
            <v>36.72</v>
          </cell>
          <cell r="E252">
            <v>36.72</v>
          </cell>
          <cell r="N252">
            <v>36.72</v>
          </cell>
          <cell r="R252">
            <v>36.72</v>
          </cell>
        </row>
        <row r="260">
          <cell r="D260">
            <v>26.299999999999997</v>
          </cell>
          <cell r="J260">
            <v>26.299999999999997</v>
          </cell>
          <cell r="T260">
            <v>25.759999999999998</v>
          </cell>
        </row>
        <row r="261">
          <cell r="D261">
            <v>5.26</v>
          </cell>
          <cell r="J261">
            <v>5.26</v>
          </cell>
          <cell r="T261">
            <v>5.15</v>
          </cell>
        </row>
        <row r="262">
          <cell r="D262">
            <v>31.56</v>
          </cell>
          <cell r="J262">
            <v>31.56</v>
          </cell>
          <cell r="T262">
            <v>30.91</v>
          </cell>
        </row>
        <row r="270">
          <cell r="D270">
            <v>31.72</v>
          </cell>
          <cell r="J270">
            <v>31.72</v>
          </cell>
          <cell r="T270">
            <v>31.72</v>
          </cell>
        </row>
        <row r="271">
          <cell r="D271">
            <v>6.34</v>
          </cell>
          <cell r="J271">
            <v>6.34</v>
          </cell>
          <cell r="T271">
            <v>6.34</v>
          </cell>
        </row>
        <row r="272">
          <cell r="D272">
            <v>38.06</v>
          </cell>
          <cell r="J272">
            <v>38.06</v>
          </cell>
          <cell r="T272">
            <v>38.06</v>
          </cell>
        </row>
        <row r="280">
          <cell r="D280">
            <v>31.66</v>
          </cell>
          <cell r="E280">
            <v>31.66</v>
          </cell>
        </row>
        <row r="281">
          <cell r="D281">
            <v>6.33</v>
          </cell>
          <cell r="E281">
            <v>6.33</v>
          </cell>
        </row>
        <row r="282">
          <cell r="D282">
            <v>37.99</v>
          </cell>
          <cell r="E282">
            <v>37.99</v>
          </cell>
        </row>
        <row r="290">
          <cell r="D290">
            <v>32.200000000000003</v>
          </cell>
          <cell r="E290">
            <v>32.200000000000003</v>
          </cell>
        </row>
        <row r="291">
          <cell r="D291">
            <v>6.44</v>
          </cell>
          <cell r="E291">
            <v>6.44</v>
          </cell>
        </row>
        <row r="292">
          <cell r="D292">
            <v>38.64</v>
          </cell>
          <cell r="E292">
            <v>38.64</v>
          </cell>
        </row>
        <row r="300">
          <cell r="D300">
            <v>24.68</v>
          </cell>
          <cell r="E300">
            <v>24.68</v>
          </cell>
          <cell r="R300">
            <v>24.68</v>
          </cell>
        </row>
        <row r="301">
          <cell r="D301">
            <v>4.9400000000000004</v>
          </cell>
          <cell r="E301">
            <v>4.9400000000000004</v>
          </cell>
          <cell r="R301">
            <v>4.9400000000000004</v>
          </cell>
        </row>
        <row r="302">
          <cell r="D302">
            <v>29.62</v>
          </cell>
          <cell r="E302">
            <v>29.62</v>
          </cell>
          <cell r="R302">
            <v>29.62</v>
          </cell>
        </row>
        <row r="310">
          <cell r="R310">
            <v>31.14</v>
          </cell>
        </row>
        <row r="311">
          <cell r="R311">
            <v>6.23</v>
          </cell>
        </row>
        <row r="312">
          <cell r="R312">
            <v>37.369999999999997</v>
          </cell>
        </row>
        <row r="320">
          <cell r="E320">
            <v>24.68</v>
          </cell>
        </row>
        <row r="321">
          <cell r="E321">
            <v>4.9400000000000004</v>
          </cell>
        </row>
        <row r="322">
          <cell r="E322">
            <v>29.62</v>
          </cell>
        </row>
        <row r="330">
          <cell r="E330">
            <v>21.47</v>
          </cell>
        </row>
        <row r="331">
          <cell r="E331">
            <v>4.29</v>
          </cell>
        </row>
        <row r="332">
          <cell r="E332">
            <v>25.76</v>
          </cell>
        </row>
        <row r="339">
          <cell r="P339">
            <v>29.519999999999996</v>
          </cell>
        </row>
        <row r="340">
          <cell r="P340">
            <v>5.9</v>
          </cell>
        </row>
        <row r="341">
          <cell r="P341">
            <v>35.42</v>
          </cell>
        </row>
        <row r="348">
          <cell r="P348">
            <v>30.6</v>
          </cell>
        </row>
      </sheetData>
      <sheetData sheetId="37">
        <row r="27">
          <cell r="D27">
            <v>45.7</v>
          </cell>
          <cell r="E27">
            <v>44.5</v>
          </cell>
        </row>
        <row r="28">
          <cell r="D28">
            <v>9.14</v>
          </cell>
          <cell r="E28">
            <v>8.9</v>
          </cell>
        </row>
        <row r="29">
          <cell r="D29">
            <v>54.84</v>
          </cell>
          <cell r="E29">
            <v>53.4</v>
          </cell>
        </row>
        <row r="66">
          <cell r="D66">
            <v>29.519999999999996</v>
          </cell>
          <cell r="E66">
            <v>29.519999999999996</v>
          </cell>
        </row>
        <row r="67">
          <cell r="D67">
            <v>5.9</v>
          </cell>
          <cell r="E67">
            <v>5.9</v>
          </cell>
        </row>
        <row r="68">
          <cell r="D68">
            <v>35.42</v>
          </cell>
          <cell r="E68">
            <v>35.42</v>
          </cell>
        </row>
        <row r="76">
          <cell r="D76">
            <v>37.57</v>
          </cell>
          <cell r="E76">
            <v>37.57</v>
          </cell>
        </row>
        <row r="77">
          <cell r="D77">
            <v>7.51</v>
          </cell>
          <cell r="E77">
            <v>7.51</v>
          </cell>
        </row>
        <row r="78">
          <cell r="D78">
            <v>45.08</v>
          </cell>
          <cell r="E78">
            <v>45.08</v>
          </cell>
        </row>
        <row r="86">
          <cell r="D86">
            <v>24.68</v>
          </cell>
        </row>
        <row r="87">
          <cell r="D87">
            <v>4.9400000000000004</v>
          </cell>
        </row>
        <row r="88">
          <cell r="D88">
            <v>29.62</v>
          </cell>
        </row>
        <row r="96">
          <cell r="E96">
            <v>29.519999999999996</v>
          </cell>
        </row>
        <row r="97">
          <cell r="E97">
            <v>5.9</v>
          </cell>
        </row>
        <row r="98">
          <cell r="E98">
            <v>35.42</v>
          </cell>
        </row>
        <row r="106">
          <cell r="E106">
            <v>35.42</v>
          </cell>
        </row>
        <row r="107">
          <cell r="E107">
            <v>7.08</v>
          </cell>
        </row>
        <row r="108">
          <cell r="E108">
            <v>42.5</v>
          </cell>
        </row>
        <row r="116">
          <cell r="E116">
            <v>32.200000000000003</v>
          </cell>
        </row>
        <row r="117">
          <cell r="E117">
            <v>6.44</v>
          </cell>
        </row>
        <row r="118">
          <cell r="E118">
            <v>38.64</v>
          </cell>
        </row>
        <row r="126">
          <cell r="E126">
            <v>33.82</v>
          </cell>
        </row>
        <row r="127">
          <cell r="E127">
            <v>6.76</v>
          </cell>
        </row>
        <row r="128">
          <cell r="E128">
            <v>40.58</v>
          </cell>
        </row>
        <row r="136">
          <cell r="E136">
            <v>37.03</v>
          </cell>
        </row>
        <row r="137">
          <cell r="E137">
            <v>7.41</v>
          </cell>
        </row>
        <row r="138">
          <cell r="E138">
            <v>44.44</v>
          </cell>
        </row>
        <row r="146">
          <cell r="D146">
            <v>23.08</v>
          </cell>
          <cell r="E146">
            <v>23.08</v>
          </cell>
        </row>
        <row r="147">
          <cell r="D147">
            <v>4.62</v>
          </cell>
          <cell r="E147">
            <v>4.62</v>
          </cell>
        </row>
        <row r="148">
          <cell r="D148">
            <v>27.7</v>
          </cell>
          <cell r="E148">
            <v>27.7</v>
          </cell>
        </row>
        <row r="156">
          <cell r="E156">
            <v>38.11</v>
          </cell>
        </row>
        <row r="157">
          <cell r="E157">
            <v>7.62</v>
          </cell>
        </row>
        <row r="158">
          <cell r="E158">
            <v>45.73</v>
          </cell>
        </row>
        <row r="166">
          <cell r="E166">
            <v>29.519999999999996</v>
          </cell>
        </row>
        <row r="167">
          <cell r="E167">
            <v>5.9</v>
          </cell>
        </row>
        <row r="168">
          <cell r="E168">
            <v>35.42</v>
          </cell>
        </row>
        <row r="176">
          <cell r="E176">
            <v>31.66</v>
          </cell>
        </row>
        <row r="177">
          <cell r="E177">
            <v>6.33</v>
          </cell>
        </row>
        <row r="178">
          <cell r="E178">
            <v>37.99</v>
          </cell>
        </row>
        <row r="186">
          <cell r="E186">
            <v>26.299999999999997</v>
          </cell>
        </row>
        <row r="187">
          <cell r="E187">
            <v>5.26</v>
          </cell>
        </row>
        <row r="188">
          <cell r="E188">
            <v>31.56</v>
          </cell>
        </row>
        <row r="196">
          <cell r="E196">
            <v>31.66</v>
          </cell>
        </row>
        <row r="197">
          <cell r="E197">
            <v>6.33</v>
          </cell>
        </row>
        <row r="198">
          <cell r="E198">
            <v>37.99</v>
          </cell>
        </row>
        <row r="206">
          <cell r="E206">
            <v>48.83</v>
          </cell>
        </row>
        <row r="207">
          <cell r="E207">
            <v>9.77</v>
          </cell>
        </row>
        <row r="208">
          <cell r="E208">
            <v>58.6</v>
          </cell>
        </row>
        <row r="216">
          <cell r="E216">
            <v>31.14</v>
          </cell>
        </row>
        <row r="217">
          <cell r="E217">
            <v>6.23</v>
          </cell>
        </row>
        <row r="218">
          <cell r="E218">
            <v>37.369999999999997</v>
          </cell>
        </row>
        <row r="226">
          <cell r="D226">
            <v>33.82</v>
          </cell>
        </row>
        <row r="227">
          <cell r="D227">
            <v>6.76</v>
          </cell>
        </row>
        <row r="228">
          <cell r="D228">
            <v>40.58</v>
          </cell>
        </row>
        <row r="236">
          <cell r="E236">
            <v>30.6</v>
          </cell>
        </row>
        <row r="237">
          <cell r="E237">
            <v>6.12</v>
          </cell>
        </row>
        <row r="238">
          <cell r="E238">
            <v>36.72</v>
          </cell>
        </row>
        <row r="246">
          <cell r="E246">
            <v>37.57</v>
          </cell>
        </row>
        <row r="247">
          <cell r="E247">
            <v>7.51</v>
          </cell>
        </row>
        <row r="248">
          <cell r="E248">
            <v>45.08</v>
          </cell>
        </row>
        <row r="256">
          <cell r="E256">
            <v>29.519999999999996</v>
          </cell>
        </row>
        <row r="257">
          <cell r="E257">
            <v>5.9</v>
          </cell>
        </row>
        <row r="258">
          <cell r="E258">
            <v>35.42</v>
          </cell>
        </row>
        <row r="276">
          <cell r="D276">
            <v>24.68</v>
          </cell>
        </row>
        <row r="277">
          <cell r="D277">
            <v>4.9400000000000004</v>
          </cell>
        </row>
        <row r="278">
          <cell r="D278">
            <v>29.62</v>
          </cell>
        </row>
        <row r="286">
          <cell r="D286">
            <v>24.68</v>
          </cell>
        </row>
        <row r="287">
          <cell r="D287">
            <v>4.9400000000000004</v>
          </cell>
        </row>
        <row r="288">
          <cell r="D288">
            <v>29.62</v>
          </cell>
        </row>
        <row r="296">
          <cell r="D296">
            <v>35.42</v>
          </cell>
        </row>
        <row r="297">
          <cell r="D297">
            <v>7.08</v>
          </cell>
        </row>
        <row r="298">
          <cell r="D298">
            <v>42.5</v>
          </cell>
        </row>
      </sheetData>
      <sheetData sheetId="38">
        <row r="32">
          <cell r="F32">
            <v>43.33</v>
          </cell>
          <cell r="H32">
            <v>47.34</v>
          </cell>
          <cell r="I32">
            <v>57.819999999999993</v>
          </cell>
          <cell r="K32">
            <v>47.09</v>
          </cell>
        </row>
        <row r="33">
          <cell r="F33">
            <v>8.67</v>
          </cell>
          <cell r="H33">
            <v>9.4700000000000006</v>
          </cell>
          <cell r="I33">
            <v>11.56</v>
          </cell>
          <cell r="K33">
            <v>9.42</v>
          </cell>
        </row>
        <row r="34">
          <cell r="F34">
            <v>52</v>
          </cell>
          <cell r="H34">
            <v>56.81</v>
          </cell>
          <cell r="I34">
            <v>69.38</v>
          </cell>
          <cell r="K34">
            <v>56.51</v>
          </cell>
        </row>
        <row r="44">
          <cell r="F44">
            <v>1.87</v>
          </cell>
          <cell r="G44">
            <v>1.58</v>
          </cell>
          <cell r="H44">
            <v>1.6600000000000001</v>
          </cell>
          <cell r="I44">
            <v>1.21</v>
          </cell>
          <cell r="K44">
            <v>1.82</v>
          </cell>
        </row>
        <row r="45">
          <cell r="F45">
            <v>0.37</v>
          </cell>
          <cell r="G45">
            <v>0.32</v>
          </cell>
          <cell r="H45">
            <v>0.33</v>
          </cell>
          <cell r="I45">
            <v>0.24</v>
          </cell>
          <cell r="K45">
            <v>0.36</v>
          </cell>
        </row>
        <row r="46">
          <cell r="F46">
            <v>2.2400000000000002</v>
          </cell>
          <cell r="G46">
            <v>1.9</v>
          </cell>
          <cell r="H46">
            <v>1.99</v>
          </cell>
          <cell r="I46">
            <v>1.45</v>
          </cell>
          <cell r="K46">
            <v>2.1800000000000002</v>
          </cell>
        </row>
        <row r="54">
          <cell r="F54">
            <v>28.3</v>
          </cell>
          <cell r="G54">
            <v>18.77</v>
          </cell>
          <cell r="H54">
            <v>24.17</v>
          </cell>
          <cell r="I54">
            <v>14.899999999999999</v>
          </cell>
          <cell r="K54">
            <v>24.17</v>
          </cell>
        </row>
        <row r="55">
          <cell r="F55">
            <v>5.66</v>
          </cell>
          <cell r="G55">
            <v>3.75</v>
          </cell>
          <cell r="H55">
            <v>4.83</v>
          </cell>
          <cell r="I55">
            <v>2.98</v>
          </cell>
          <cell r="K55">
            <v>4.83</v>
          </cell>
        </row>
        <row r="56">
          <cell r="F56">
            <v>33.96</v>
          </cell>
          <cell r="G56">
            <v>22.52</v>
          </cell>
          <cell r="H56">
            <v>29</v>
          </cell>
          <cell r="I56">
            <v>17.88</v>
          </cell>
          <cell r="K56">
            <v>29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50AC-01C4-4897-9C1D-DA53D248C98D}">
  <sheetPr>
    <tabColor rgb="FFFFC000"/>
  </sheetPr>
  <dimension ref="A1:N1003"/>
  <sheetViews>
    <sheetView tabSelected="1" topLeftCell="A5" zoomScaleNormal="100" zoomScaleSheetLayoutView="75" workbookViewId="0">
      <pane ySplit="19" topLeftCell="A397" activePane="bottomLeft" state="frozen"/>
      <selection activeCell="A5" sqref="A5"/>
      <selection pane="bottomLeft" activeCell="R400" sqref="R400"/>
    </sheetView>
  </sheetViews>
  <sheetFormatPr defaultRowHeight="12.75" x14ac:dyDescent="0.2"/>
  <cols>
    <col min="1" max="1" width="6.42578125" style="1" customWidth="1"/>
    <col min="2" max="2" width="28.140625" style="1" customWidth="1"/>
    <col min="3" max="3" width="31.42578125" style="1" customWidth="1"/>
    <col min="4" max="4" width="19.7109375" style="1" customWidth="1"/>
    <col min="5" max="5" width="19.85546875" style="1" customWidth="1"/>
    <col min="6" max="6" width="12.28515625" style="1" customWidth="1"/>
    <col min="7" max="7" width="11.85546875" style="1" customWidth="1"/>
    <col min="8" max="8" width="12.140625" style="1" customWidth="1"/>
    <col min="9" max="9" width="11.7109375" style="1" customWidth="1"/>
    <col min="10" max="10" width="13.42578125" style="1" customWidth="1"/>
    <col min="11" max="11" width="17.42578125" style="1" customWidth="1"/>
    <col min="12" max="12" width="12" style="1" customWidth="1"/>
    <col min="13" max="13" width="12.42578125" style="1" customWidth="1"/>
    <col min="14" max="14" width="5.5703125" style="1" customWidth="1"/>
    <col min="15" max="256" width="9.140625" style="1"/>
    <col min="257" max="257" width="6.42578125" style="1" customWidth="1"/>
    <col min="258" max="258" width="28.140625" style="1" customWidth="1"/>
    <col min="259" max="259" width="31.42578125" style="1" customWidth="1"/>
    <col min="260" max="260" width="19.7109375" style="1" customWidth="1"/>
    <col min="261" max="261" width="19.85546875" style="1" customWidth="1"/>
    <col min="262" max="262" width="12.28515625" style="1" customWidth="1"/>
    <col min="263" max="263" width="11.85546875" style="1" customWidth="1"/>
    <col min="264" max="264" width="12.140625" style="1" customWidth="1"/>
    <col min="265" max="265" width="11.7109375" style="1" customWidth="1"/>
    <col min="266" max="266" width="13.42578125" style="1" customWidth="1"/>
    <col min="267" max="267" width="17.42578125" style="1" customWidth="1"/>
    <col min="268" max="268" width="12" style="1" customWidth="1"/>
    <col min="269" max="269" width="12.42578125" style="1" customWidth="1"/>
    <col min="270" max="270" width="5.5703125" style="1" customWidth="1"/>
    <col min="271" max="512" width="9.140625" style="1"/>
    <col min="513" max="513" width="6.42578125" style="1" customWidth="1"/>
    <col min="514" max="514" width="28.140625" style="1" customWidth="1"/>
    <col min="515" max="515" width="31.42578125" style="1" customWidth="1"/>
    <col min="516" max="516" width="19.7109375" style="1" customWidth="1"/>
    <col min="517" max="517" width="19.85546875" style="1" customWidth="1"/>
    <col min="518" max="518" width="12.28515625" style="1" customWidth="1"/>
    <col min="519" max="519" width="11.85546875" style="1" customWidth="1"/>
    <col min="520" max="520" width="12.140625" style="1" customWidth="1"/>
    <col min="521" max="521" width="11.7109375" style="1" customWidth="1"/>
    <col min="522" max="522" width="13.42578125" style="1" customWidth="1"/>
    <col min="523" max="523" width="17.42578125" style="1" customWidth="1"/>
    <col min="524" max="524" width="12" style="1" customWidth="1"/>
    <col min="525" max="525" width="12.42578125" style="1" customWidth="1"/>
    <col min="526" max="526" width="5.5703125" style="1" customWidth="1"/>
    <col min="527" max="768" width="9.140625" style="1"/>
    <col min="769" max="769" width="6.42578125" style="1" customWidth="1"/>
    <col min="770" max="770" width="28.140625" style="1" customWidth="1"/>
    <col min="771" max="771" width="31.42578125" style="1" customWidth="1"/>
    <col min="772" max="772" width="19.7109375" style="1" customWidth="1"/>
    <col min="773" max="773" width="19.85546875" style="1" customWidth="1"/>
    <col min="774" max="774" width="12.28515625" style="1" customWidth="1"/>
    <col min="775" max="775" width="11.85546875" style="1" customWidth="1"/>
    <col min="776" max="776" width="12.140625" style="1" customWidth="1"/>
    <col min="777" max="777" width="11.7109375" style="1" customWidth="1"/>
    <col min="778" max="778" width="13.42578125" style="1" customWidth="1"/>
    <col min="779" max="779" width="17.42578125" style="1" customWidth="1"/>
    <col min="780" max="780" width="12" style="1" customWidth="1"/>
    <col min="781" max="781" width="12.42578125" style="1" customWidth="1"/>
    <col min="782" max="782" width="5.5703125" style="1" customWidth="1"/>
    <col min="783" max="1024" width="9.140625" style="1"/>
    <col min="1025" max="1025" width="6.42578125" style="1" customWidth="1"/>
    <col min="1026" max="1026" width="28.140625" style="1" customWidth="1"/>
    <col min="1027" max="1027" width="31.42578125" style="1" customWidth="1"/>
    <col min="1028" max="1028" width="19.7109375" style="1" customWidth="1"/>
    <col min="1029" max="1029" width="19.85546875" style="1" customWidth="1"/>
    <col min="1030" max="1030" width="12.28515625" style="1" customWidth="1"/>
    <col min="1031" max="1031" width="11.85546875" style="1" customWidth="1"/>
    <col min="1032" max="1032" width="12.140625" style="1" customWidth="1"/>
    <col min="1033" max="1033" width="11.7109375" style="1" customWidth="1"/>
    <col min="1034" max="1034" width="13.42578125" style="1" customWidth="1"/>
    <col min="1035" max="1035" width="17.42578125" style="1" customWidth="1"/>
    <col min="1036" max="1036" width="12" style="1" customWidth="1"/>
    <col min="1037" max="1037" width="12.42578125" style="1" customWidth="1"/>
    <col min="1038" max="1038" width="5.5703125" style="1" customWidth="1"/>
    <col min="1039" max="1280" width="9.140625" style="1"/>
    <col min="1281" max="1281" width="6.42578125" style="1" customWidth="1"/>
    <col min="1282" max="1282" width="28.140625" style="1" customWidth="1"/>
    <col min="1283" max="1283" width="31.42578125" style="1" customWidth="1"/>
    <col min="1284" max="1284" width="19.7109375" style="1" customWidth="1"/>
    <col min="1285" max="1285" width="19.85546875" style="1" customWidth="1"/>
    <col min="1286" max="1286" width="12.28515625" style="1" customWidth="1"/>
    <col min="1287" max="1287" width="11.85546875" style="1" customWidth="1"/>
    <col min="1288" max="1288" width="12.140625" style="1" customWidth="1"/>
    <col min="1289" max="1289" width="11.7109375" style="1" customWidth="1"/>
    <col min="1290" max="1290" width="13.42578125" style="1" customWidth="1"/>
    <col min="1291" max="1291" width="17.42578125" style="1" customWidth="1"/>
    <col min="1292" max="1292" width="12" style="1" customWidth="1"/>
    <col min="1293" max="1293" width="12.42578125" style="1" customWidth="1"/>
    <col min="1294" max="1294" width="5.5703125" style="1" customWidth="1"/>
    <col min="1295" max="1536" width="9.140625" style="1"/>
    <col min="1537" max="1537" width="6.42578125" style="1" customWidth="1"/>
    <col min="1538" max="1538" width="28.140625" style="1" customWidth="1"/>
    <col min="1539" max="1539" width="31.42578125" style="1" customWidth="1"/>
    <col min="1540" max="1540" width="19.7109375" style="1" customWidth="1"/>
    <col min="1541" max="1541" width="19.85546875" style="1" customWidth="1"/>
    <col min="1542" max="1542" width="12.28515625" style="1" customWidth="1"/>
    <col min="1543" max="1543" width="11.85546875" style="1" customWidth="1"/>
    <col min="1544" max="1544" width="12.140625" style="1" customWidth="1"/>
    <col min="1545" max="1545" width="11.7109375" style="1" customWidth="1"/>
    <col min="1546" max="1546" width="13.42578125" style="1" customWidth="1"/>
    <col min="1547" max="1547" width="17.42578125" style="1" customWidth="1"/>
    <col min="1548" max="1548" width="12" style="1" customWidth="1"/>
    <col min="1549" max="1549" width="12.42578125" style="1" customWidth="1"/>
    <col min="1550" max="1550" width="5.5703125" style="1" customWidth="1"/>
    <col min="1551" max="1792" width="9.140625" style="1"/>
    <col min="1793" max="1793" width="6.42578125" style="1" customWidth="1"/>
    <col min="1794" max="1794" width="28.140625" style="1" customWidth="1"/>
    <col min="1795" max="1795" width="31.42578125" style="1" customWidth="1"/>
    <col min="1796" max="1796" width="19.7109375" style="1" customWidth="1"/>
    <col min="1797" max="1797" width="19.85546875" style="1" customWidth="1"/>
    <col min="1798" max="1798" width="12.28515625" style="1" customWidth="1"/>
    <col min="1799" max="1799" width="11.85546875" style="1" customWidth="1"/>
    <col min="1800" max="1800" width="12.140625" style="1" customWidth="1"/>
    <col min="1801" max="1801" width="11.7109375" style="1" customWidth="1"/>
    <col min="1802" max="1802" width="13.42578125" style="1" customWidth="1"/>
    <col min="1803" max="1803" width="17.42578125" style="1" customWidth="1"/>
    <col min="1804" max="1804" width="12" style="1" customWidth="1"/>
    <col min="1805" max="1805" width="12.42578125" style="1" customWidth="1"/>
    <col min="1806" max="1806" width="5.5703125" style="1" customWidth="1"/>
    <col min="1807" max="2048" width="9.140625" style="1"/>
    <col min="2049" max="2049" width="6.42578125" style="1" customWidth="1"/>
    <col min="2050" max="2050" width="28.140625" style="1" customWidth="1"/>
    <col min="2051" max="2051" width="31.42578125" style="1" customWidth="1"/>
    <col min="2052" max="2052" width="19.7109375" style="1" customWidth="1"/>
    <col min="2053" max="2053" width="19.85546875" style="1" customWidth="1"/>
    <col min="2054" max="2054" width="12.28515625" style="1" customWidth="1"/>
    <col min="2055" max="2055" width="11.85546875" style="1" customWidth="1"/>
    <col min="2056" max="2056" width="12.140625" style="1" customWidth="1"/>
    <col min="2057" max="2057" width="11.7109375" style="1" customWidth="1"/>
    <col min="2058" max="2058" width="13.42578125" style="1" customWidth="1"/>
    <col min="2059" max="2059" width="17.42578125" style="1" customWidth="1"/>
    <col min="2060" max="2060" width="12" style="1" customWidth="1"/>
    <col min="2061" max="2061" width="12.42578125" style="1" customWidth="1"/>
    <col min="2062" max="2062" width="5.5703125" style="1" customWidth="1"/>
    <col min="2063" max="2304" width="9.140625" style="1"/>
    <col min="2305" max="2305" width="6.42578125" style="1" customWidth="1"/>
    <col min="2306" max="2306" width="28.140625" style="1" customWidth="1"/>
    <col min="2307" max="2307" width="31.42578125" style="1" customWidth="1"/>
    <col min="2308" max="2308" width="19.7109375" style="1" customWidth="1"/>
    <col min="2309" max="2309" width="19.85546875" style="1" customWidth="1"/>
    <col min="2310" max="2310" width="12.28515625" style="1" customWidth="1"/>
    <col min="2311" max="2311" width="11.85546875" style="1" customWidth="1"/>
    <col min="2312" max="2312" width="12.140625" style="1" customWidth="1"/>
    <col min="2313" max="2313" width="11.7109375" style="1" customWidth="1"/>
    <col min="2314" max="2314" width="13.42578125" style="1" customWidth="1"/>
    <col min="2315" max="2315" width="17.42578125" style="1" customWidth="1"/>
    <col min="2316" max="2316" width="12" style="1" customWidth="1"/>
    <col min="2317" max="2317" width="12.42578125" style="1" customWidth="1"/>
    <col min="2318" max="2318" width="5.5703125" style="1" customWidth="1"/>
    <col min="2319" max="2560" width="9.140625" style="1"/>
    <col min="2561" max="2561" width="6.42578125" style="1" customWidth="1"/>
    <col min="2562" max="2562" width="28.140625" style="1" customWidth="1"/>
    <col min="2563" max="2563" width="31.42578125" style="1" customWidth="1"/>
    <col min="2564" max="2564" width="19.7109375" style="1" customWidth="1"/>
    <col min="2565" max="2565" width="19.85546875" style="1" customWidth="1"/>
    <col min="2566" max="2566" width="12.28515625" style="1" customWidth="1"/>
    <col min="2567" max="2567" width="11.85546875" style="1" customWidth="1"/>
    <col min="2568" max="2568" width="12.140625" style="1" customWidth="1"/>
    <col min="2569" max="2569" width="11.7109375" style="1" customWidth="1"/>
    <col min="2570" max="2570" width="13.42578125" style="1" customWidth="1"/>
    <col min="2571" max="2571" width="17.42578125" style="1" customWidth="1"/>
    <col min="2572" max="2572" width="12" style="1" customWidth="1"/>
    <col min="2573" max="2573" width="12.42578125" style="1" customWidth="1"/>
    <col min="2574" max="2574" width="5.5703125" style="1" customWidth="1"/>
    <col min="2575" max="2816" width="9.140625" style="1"/>
    <col min="2817" max="2817" width="6.42578125" style="1" customWidth="1"/>
    <col min="2818" max="2818" width="28.140625" style="1" customWidth="1"/>
    <col min="2819" max="2819" width="31.42578125" style="1" customWidth="1"/>
    <col min="2820" max="2820" width="19.7109375" style="1" customWidth="1"/>
    <col min="2821" max="2821" width="19.85546875" style="1" customWidth="1"/>
    <col min="2822" max="2822" width="12.28515625" style="1" customWidth="1"/>
    <col min="2823" max="2823" width="11.85546875" style="1" customWidth="1"/>
    <col min="2824" max="2824" width="12.140625" style="1" customWidth="1"/>
    <col min="2825" max="2825" width="11.7109375" style="1" customWidth="1"/>
    <col min="2826" max="2826" width="13.42578125" style="1" customWidth="1"/>
    <col min="2827" max="2827" width="17.42578125" style="1" customWidth="1"/>
    <col min="2828" max="2828" width="12" style="1" customWidth="1"/>
    <col min="2829" max="2829" width="12.42578125" style="1" customWidth="1"/>
    <col min="2830" max="2830" width="5.5703125" style="1" customWidth="1"/>
    <col min="2831" max="3072" width="9.140625" style="1"/>
    <col min="3073" max="3073" width="6.42578125" style="1" customWidth="1"/>
    <col min="3074" max="3074" width="28.140625" style="1" customWidth="1"/>
    <col min="3075" max="3075" width="31.42578125" style="1" customWidth="1"/>
    <col min="3076" max="3076" width="19.7109375" style="1" customWidth="1"/>
    <col min="3077" max="3077" width="19.85546875" style="1" customWidth="1"/>
    <col min="3078" max="3078" width="12.28515625" style="1" customWidth="1"/>
    <col min="3079" max="3079" width="11.85546875" style="1" customWidth="1"/>
    <col min="3080" max="3080" width="12.140625" style="1" customWidth="1"/>
    <col min="3081" max="3081" width="11.7109375" style="1" customWidth="1"/>
    <col min="3082" max="3082" width="13.42578125" style="1" customWidth="1"/>
    <col min="3083" max="3083" width="17.42578125" style="1" customWidth="1"/>
    <col min="3084" max="3084" width="12" style="1" customWidth="1"/>
    <col min="3085" max="3085" width="12.42578125" style="1" customWidth="1"/>
    <col min="3086" max="3086" width="5.5703125" style="1" customWidth="1"/>
    <col min="3087" max="3328" width="9.140625" style="1"/>
    <col min="3329" max="3329" width="6.42578125" style="1" customWidth="1"/>
    <col min="3330" max="3330" width="28.140625" style="1" customWidth="1"/>
    <col min="3331" max="3331" width="31.42578125" style="1" customWidth="1"/>
    <col min="3332" max="3332" width="19.7109375" style="1" customWidth="1"/>
    <col min="3333" max="3333" width="19.85546875" style="1" customWidth="1"/>
    <col min="3334" max="3334" width="12.28515625" style="1" customWidth="1"/>
    <col min="3335" max="3335" width="11.85546875" style="1" customWidth="1"/>
    <col min="3336" max="3336" width="12.140625" style="1" customWidth="1"/>
    <col min="3337" max="3337" width="11.7109375" style="1" customWidth="1"/>
    <col min="3338" max="3338" width="13.42578125" style="1" customWidth="1"/>
    <col min="3339" max="3339" width="17.42578125" style="1" customWidth="1"/>
    <col min="3340" max="3340" width="12" style="1" customWidth="1"/>
    <col min="3341" max="3341" width="12.42578125" style="1" customWidth="1"/>
    <col min="3342" max="3342" width="5.5703125" style="1" customWidth="1"/>
    <col min="3343" max="3584" width="9.140625" style="1"/>
    <col min="3585" max="3585" width="6.42578125" style="1" customWidth="1"/>
    <col min="3586" max="3586" width="28.140625" style="1" customWidth="1"/>
    <col min="3587" max="3587" width="31.42578125" style="1" customWidth="1"/>
    <col min="3588" max="3588" width="19.7109375" style="1" customWidth="1"/>
    <col min="3589" max="3589" width="19.85546875" style="1" customWidth="1"/>
    <col min="3590" max="3590" width="12.28515625" style="1" customWidth="1"/>
    <col min="3591" max="3591" width="11.85546875" style="1" customWidth="1"/>
    <col min="3592" max="3592" width="12.140625" style="1" customWidth="1"/>
    <col min="3593" max="3593" width="11.7109375" style="1" customWidth="1"/>
    <col min="3594" max="3594" width="13.42578125" style="1" customWidth="1"/>
    <col min="3595" max="3595" width="17.42578125" style="1" customWidth="1"/>
    <col min="3596" max="3596" width="12" style="1" customWidth="1"/>
    <col min="3597" max="3597" width="12.42578125" style="1" customWidth="1"/>
    <col min="3598" max="3598" width="5.5703125" style="1" customWidth="1"/>
    <col min="3599" max="3840" width="9.140625" style="1"/>
    <col min="3841" max="3841" width="6.42578125" style="1" customWidth="1"/>
    <col min="3842" max="3842" width="28.140625" style="1" customWidth="1"/>
    <col min="3843" max="3843" width="31.42578125" style="1" customWidth="1"/>
    <col min="3844" max="3844" width="19.7109375" style="1" customWidth="1"/>
    <col min="3845" max="3845" width="19.85546875" style="1" customWidth="1"/>
    <col min="3846" max="3846" width="12.28515625" style="1" customWidth="1"/>
    <col min="3847" max="3847" width="11.85546875" style="1" customWidth="1"/>
    <col min="3848" max="3848" width="12.140625" style="1" customWidth="1"/>
    <col min="3849" max="3849" width="11.7109375" style="1" customWidth="1"/>
    <col min="3850" max="3850" width="13.42578125" style="1" customWidth="1"/>
    <col min="3851" max="3851" width="17.42578125" style="1" customWidth="1"/>
    <col min="3852" max="3852" width="12" style="1" customWidth="1"/>
    <col min="3853" max="3853" width="12.42578125" style="1" customWidth="1"/>
    <col min="3854" max="3854" width="5.5703125" style="1" customWidth="1"/>
    <col min="3855" max="4096" width="9.140625" style="1"/>
    <col min="4097" max="4097" width="6.42578125" style="1" customWidth="1"/>
    <col min="4098" max="4098" width="28.140625" style="1" customWidth="1"/>
    <col min="4099" max="4099" width="31.42578125" style="1" customWidth="1"/>
    <col min="4100" max="4100" width="19.7109375" style="1" customWidth="1"/>
    <col min="4101" max="4101" width="19.85546875" style="1" customWidth="1"/>
    <col min="4102" max="4102" width="12.28515625" style="1" customWidth="1"/>
    <col min="4103" max="4103" width="11.85546875" style="1" customWidth="1"/>
    <col min="4104" max="4104" width="12.140625" style="1" customWidth="1"/>
    <col min="4105" max="4105" width="11.7109375" style="1" customWidth="1"/>
    <col min="4106" max="4106" width="13.42578125" style="1" customWidth="1"/>
    <col min="4107" max="4107" width="17.42578125" style="1" customWidth="1"/>
    <col min="4108" max="4108" width="12" style="1" customWidth="1"/>
    <col min="4109" max="4109" width="12.42578125" style="1" customWidth="1"/>
    <col min="4110" max="4110" width="5.5703125" style="1" customWidth="1"/>
    <col min="4111" max="4352" width="9.140625" style="1"/>
    <col min="4353" max="4353" width="6.42578125" style="1" customWidth="1"/>
    <col min="4354" max="4354" width="28.140625" style="1" customWidth="1"/>
    <col min="4355" max="4355" width="31.42578125" style="1" customWidth="1"/>
    <col min="4356" max="4356" width="19.7109375" style="1" customWidth="1"/>
    <col min="4357" max="4357" width="19.85546875" style="1" customWidth="1"/>
    <col min="4358" max="4358" width="12.28515625" style="1" customWidth="1"/>
    <col min="4359" max="4359" width="11.85546875" style="1" customWidth="1"/>
    <col min="4360" max="4360" width="12.140625" style="1" customWidth="1"/>
    <col min="4361" max="4361" width="11.7109375" style="1" customWidth="1"/>
    <col min="4362" max="4362" width="13.42578125" style="1" customWidth="1"/>
    <col min="4363" max="4363" width="17.42578125" style="1" customWidth="1"/>
    <col min="4364" max="4364" width="12" style="1" customWidth="1"/>
    <col min="4365" max="4365" width="12.42578125" style="1" customWidth="1"/>
    <col min="4366" max="4366" width="5.5703125" style="1" customWidth="1"/>
    <col min="4367" max="4608" width="9.140625" style="1"/>
    <col min="4609" max="4609" width="6.42578125" style="1" customWidth="1"/>
    <col min="4610" max="4610" width="28.140625" style="1" customWidth="1"/>
    <col min="4611" max="4611" width="31.42578125" style="1" customWidth="1"/>
    <col min="4612" max="4612" width="19.7109375" style="1" customWidth="1"/>
    <col min="4613" max="4613" width="19.85546875" style="1" customWidth="1"/>
    <col min="4614" max="4614" width="12.28515625" style="1" customWidth="1"/>
    <col min="4615" max="4615" width="11.85546875" style="1" customWidth="1"/>
    <col min="4616" max="4616" width="12.140625" style="1" customWidth="1"/>
    <col min="4617" max="4617" width="11.7109375" style="1" customWidth="1"/>
    <col min="4618" max="4618" width="13.42578125" style="1" customWidth="1"/>
    <col min="4619" max="4619" width="17.42578125" style="1" customWidth="1"/>
    <col min="4620" max="4620" width="12" style="1" customWidth="1"/>
    <col min="4621" max="4621" width="12.42578125" style="1" customWidth="1"/>
    <col min="4622" max="4622" width="5.5703125" style="1" customWidth="1"/>
    <col min="4623" max="4864" width="9.140625" style="1"/>
    <col min="4865" max="4865" width="6.42578125" style="1" customWidth="1"/>
    <col min="4866" max="4866" width="28.140625" style="1" customWidth="1"/>
    <col min="4867" max="4867" width="31.42578125" style="1" customWidth="1"/>
    <col min="4868" max="4868" width="19.7109375" style="1" customWidth="1"/>
    <col min="4869" max="4869" width="19.85546875" style="1" customWidth="1"/>
    <col min="4870" max="4870" width="12.28515625" style="1" customWidth="1"/>
    <col min="4871" max="4871" width="11.85546875" style="1" customWidth="1"/>
    <col min="4872" max="4872" width="12.140625" style="1" customWidth="1"/>
    <col min="4873" max="4873" width="11.7109375" style="1" customWidth="1"/>
    <col min="4874" max="4874" width="13.42578125" style="1" customWidth="1"/>
    <col min="4875" max="4875" width="17.42578125" style="1" customWidth="1"/>
    <col min="4876" max="4876" width="12" style="1" customWidth="1"/>
    <col min="4877" max="4877" width="12.42578125" style="1" customWidth="1"/>
    <col min="4878" max="4878" width="5.5703125" style="1" customWidth="1"/>
    <col min="4879" max="5120" width="9.140625" style="1"/>
    <col min="5121" max="5121" width="6.42578125" style="1" customWidth="1"/>
    <col min="5122" max="5122" width="28.140625" style="1" customWidth="1"/>
    <col min="5123" max="5123" width="31.42578125" style="1" customWidth="1"/>
    <col min="5124" max="5124" width="19.7109375" style="1" customWidth="1"/>
    <col min="5125" max="5125" width="19.85546875" style="1" customWidth="1"/>
    <col min="5126" max="5126" width="12.28515625" style="1" customWidth="1"/>
    <col min="5127" max="5127" width="11.85546875" style="1" customWidth="1"/>
    <col min="5128" max="5128" width="12.140625" style="1" customWidth="1"/>
    <col min="5129" max="5129" width="11.7109375" style="1" customWidth="1"/>
    <col min="5130" max="5130" width="13.42578125" style="1" customWidth="1"/>
    <col min="5131" max="5131" width="17.42578125" style="1" customWidth="1"/>
    <col min="5132" max="5132" width="12" style="1" customWidth="1"/>
    <col min="5133" max="5133" width="12.42578125" style="1" customWidth="1"/>
    <col min="5134" max="5134" width="5.5703125" style="1" customWidth="1"/>
    <col min="5135" max="5376" width="9.140625" style="1"/>
    <col min="5377" max="5377" width="6.42578125" style="1" customWidth="1"/>
    <col min="5378" max="5378" width="28.140625" style="1" customWidth="1"/>
    <col min="5379" max="5379" width="31.42578125" style="1" customWidth="1"/>
    <col min="5380" max="5380" width="19.7109375" style="1" customWidth="1"/>
    <col min="5381" max="5381" width="19.85546875" style="1" customWidth="1"/>
    <col min="5382" max="5382" width="12.28515625" style="1" customWidth="1"/>
    <col min="5383" max="5383" width="11.85546875" style="1" customWidth="1"/>
    <col min="5384" max="5384" width="12.140625" style="1" customWidth="1"/>
    <col min="5385" max="5385" width="11.7109375" style="1" customWidth="1"/>
    <col min="5386" max="5386" width="13.42578125" style="1" customWidth="1"/>
    <col min="5387" max="5387" width="17.42578125" style="1" customWidth="1"/>
    <col min="5388" max="5388" width="12" style="1" customWidth="1"/>
    <col min="5389" max="5389" width="12.42578125" style="1" customWidth="1"/>
    <col min="5390" max="5390" width="5.5703125" style="1" customWidth="1"/>
    <col min="5391" max="5632" width="9.140625" style="1"/>
    <col min="5633" max="5633" width="6.42578125" style="1" customWidth="1"/>
    <col min="5634" max="5634" width="28.140625" style="1" customWidth="1"/>
    <col min="5635" max="5635" width="31.42578125" style="1" customWidth="1"/>
    <col min="5636" max="5636" width="19.7109375" style="1" customWidth="1"/>
    <col min="5637" max="5637" width="19.85546875" style="1" customWidth="1"/>
    <col min="5638" max="5638" width="12.28515625" style="1" customWidth="1"/>
    <col min="5639" max="5639" width="11.85546875" style="1" customWidth="1"/>
    <col min="5640" max="5640" width="12.140625" style="1" customWidth="1"/>
    <col min="5641" max="5641" width="11.7109375" style="1" customWidth="1"/>
    <col min="5642" max="5642" width="13.42578125" style="1" customWidth="1"/>
    <col min="5643" max="5643" width="17.42578125" style="1" customWidth="1"/>
    <col min="5644" max="5644" width="12" style="1" customWidth="1"/>
    <col min="5645" max="5645" width="12.42578125" style="1" customWidth="1"/>
    <col min="5646" max="5646" width="5.5703125" style="1" customWidth="1"/>
    <col min="5647" max="5888" width="9.140625" style="1"/>
    <col min="5889" max="5889" width="6.42578125" style="1" customWidth="1"/>
    <col min="5890" max="5890" width="28.140625" style="1" customWidth="1"/>
    <col min="5891" max="5891" width="31.42578125" style="1" customWidth="1"/>
    <col min="5892" max="5892" width="19.7109375" style="1" customWidth="1"/>
    <col min="5893" max="5893" width="19.85546875" style="1" customWidth="1"/>
    <col min="5894" max="5894" width="12.28515625" style="1" customWidth="1"/>
    <col min="5895" max="5895" width="11.85546875" style="1" customWidth="1"/>
    <col min="5896" max="5896" width="12.140625" style="1" customWidth="1"/>
    <col min="5897" max="5897" width="11.7109375" style="1" customWidth="1"/>
    <col min="5898" max="5898" width="13.42578125" style="1" customWidth="1"/>
    <col min="5899" max="5899" width="17.42578125" style="1" customWidth="1"/>
    <col min="5900" max="5900" width="12" style="1" customWidth="1"/>
    <col min="5901" max="5901" width="12.42578125" style="1" customWidth="1"/>
    <col min="5902" max="5902" width="5.5703125" style="1" customWidth="1"/>
    <col min="5903" max="6144" width="9.140625" style="1"/>
    <col min="6145" max="6145" width="6.42578125" style="1" customWidth="1"/>
    <col min="6146" max="6146" width="28.140625" style="1" customWidth="1"/>
    <col min="6147" max="6147" width="31.42578125" style="1" customWidth="1"/>
    <col min="6148" max="6148" width="19.7109375" style="1" customWidth="1"/>
    <col min="6149" max="6149" width="19.85546875" style="1" customWidth="1"/>
    <col min="6150" max="6150" width="12.28515625" style="1" customWidth="1"/>
    <col min="6151" max="6151" width="11.85546875" style="1" customWidth="1"/>
    <col min="6152" max="6152" width="12.140625" style="1" customWidth="1"/>
    <col min="6153" max="6153" width="11.7109375" style="1" customWidth="1"/>
    <col min="6154" max="6154" width="13.42578125" style="1" customWidth="1"/>
    <col min="6155" max="6155" width="17.42578125" style="1" customWidth="1"/>
    <col min="6156" max="6156" width="12" style="1" customWidth="1"/>
    <col min="6157" max="6157" width="12.42578125" style="1" customWidth="1"/>
    <col min="6158" max="6158" width="5.5703125" style="1" customWidth="1"/>
    <col min="6159" max="6400" width="9.140625" style="1"/>
    <col min="6401" max="6401" width="6.42578125" style="1" customWidth="1"/>
    <col min="6402" max="6402" width="28.140625" style="1" customWidth="1"/>
    <col min="6403" max="6403" width="31.42578125" style="1" customWidth="1"/>
    <col min="6404" max="6404" width="19.7109375" style="1" customWidth="1"/>
    <col min="6405" max="6405" width="19.85546875" style="1" customWidth="1"/>
    <col min="6406" max="6406" width="12.28515625" style="1" customWidth="1"/>
    <col min="6407" max="6407" width="11.85546875" style="1" customWidth="1"/>
    <col min="6408" max="6408" width="12.140625" style="1" customWidth="1"/>
    <col min="6409" max="6409" width="11.7109375" style="1" customWidth="1"/>
    <col min="6410" max="6410" width="13.42578125" style="1" customWidth="1"/>
    <col min="6411" max="6411" width="17.42578125" style="1" customWidth="1"/>
    <col min="6412" max="6412" width="12" style="1" customWidth="1"/>
    <col min="6413" max="6413" width="12.42578125" style="1" customWidth="1"/>
    <col min="6414" max="6414" width="5.5703125" style="1" customWidth="1"/>
    <col min="6415" max="6656" width="9.140625" style="1"/>
    <col min="6657" max="6657" width="6.42578125" style="1" customWidth="1"/>
    <col min="6658" max="6658" width="28.140625" style="1" customWidth="1"/>
    <col min="6659" max="6659" width="31.42578125" style="1" customWidth="1"/>
    <col min="6660" max="6660" width="19.7109375" style="1" customWidth="1"/>
    <col min="6661" max="6661" width="19.85546875" style="1" customWidth="1"/>
    <col min="6662" max="6662" width="12.28515625" style="1" customWidth="1"/>
    <col min="6663" max="6663" width="11.85546875" style="1" customWidth="1"/>
    <col min="6664" max="6664" width="12.140625" style="1" customWidth="1"/>
    <col min="6665" max="6665" width="11.7109375" style="1" customWidth="1"/>
    <col min="6666" max="6666" width="13.42578125" style="1" customWidth="1"/>
    <col min="6667" max="6667" width="17.42578125" style="1" customWidth="1"/>
    <col min="6668" max="6668" width="12" style="1" customWidth="1"/>
    <col min="6669" max="6669" width="12.42578125" style="1" customWidth="1"/>
    <col min="6670" max="6670" width="5.5703125" style="1" customWidth="1"/>
    <col min="6671" max="6912" width="9.140625" style="1"/>
    <col min="6913" max="6913" width="6.42578125" style="1" customWidth="1"/>
    <col min="6914" max="6914" width="28.140625" style="1" customWidth="1"/>
    <col min="6915" max="6915" width="31.42578125" style="1" customWidth="1"/>
    <col min="6916" max="6916" width="19.7109375" style="1" customWidth="1"/>
    <col min="6917" max="6917" width="19.85546875" style="1" customWidth="1"/>
    <col min="6918" max="6918" width="12.28515625" style="1" customWidth="1"/>
    <col min="6919" max="6919" width="11.85546875" style="1" customWidth="1"/>
    <col min="6920" max="6920" width="12.140625" style="1" customWidth="1"/>
    <col min="6921" max="6921" width="11.7109375" style="1" customWidth="1"/>
    <col min="6922" max="6922" width="13.42578125" style="1" customWidth="1"/>
    <col min="6923" max="6923" width="17.42578125" style="1" customWidth="1"/>
    <col min="6924" max="6924" width="12" style="1" customWidth="1"/>
    <col min="6925" max="6925" width="12.42578125" style="1" customWidth="1"/>
    <col min="6926" max="6926" width="5.5703125" style="1" customWidth="1"/>
    <col min="6927" max="7168" width="9.140625" style="1"/>
    <col min="7169" max="7169" width="6.42578125" style="1" customWidth="1"/>
    <col min="7170" max="7170" width="28.140625" style="1" customWidth="1"/>
    <col min="7171" max="7171" width="31.42578125" style="1" customWidth="1"/>
    <col min="7172" max="7172" width="19.7109375" style="1" customWidth="1"/>
    <col min="7173" max="7173" width="19.85546875" style="1" customWidth="1"/>
    <col min="7174" max="7174" width="12.28515625" style="1" customWidth="1"/>
    <col min="7175" max="7175" width="11.85546875" style="1" customWidth="1"/>
    <col min="7176" max="7176" width="12.140625" style="1" customWidth="1"/>
    <col min="7177" max="7177" width="11.7109375" style="1" customWidth="1"/>
    <col min="7178" max="7178" width="13.42578125" style="1" customWidth="1"/>
    <col min="7179" max="7179" width="17.42578125" style="1" customWidth="1"/>
    <col min="7180" max="7180" width="12" style="1" customWidth="1"/>
    <col min="7181" max="7181" width="12.42578125" style="1" customWidth="1"/>
    <col min="7182" max="7182" width="5.5703125" style="1" customWidth="1"/>
    <col min="7183" max="7424" width="9.140625" style="1"/>
    <col min="7425" max="7425" width="6.42578125" style="1" customWidth="1"/>
    <col min="7426" max="7426" width="28.140625" style="1" customWidth="1"/>
    <col min="7427" max="7427" width="31.42578125" style="1" customWidth="1"/>
    <col min="7428" max="7428" width="19.7109375" style="1" customWidth="1"/>
    <col min="7429" max="7429" width="19.85546875" style="1" customWidth="1"/>
    <col min="7430" max="7430" width="12.28515625" style="1" customWidth="1"/>
    <col min="7431" max="7431" width="11.85546875" style="1" customWidth="1"/>
    <col min="7432" max="7432" width="12.140625" style="1" customWidth="1"/>
    <col min="7433" max="7433" width="11.7109375" style="1" customWidth="1"/>
    <col min="7434" max="7434" width="13.42578125" style="1" customWidth="1"/>
    <col min="7435" max="7435" width="17.42578125" style="1" customWidth="1"/>
    <col min="7436" max="7436" width="12" style="1" customWidth="1"/>
    <col min="7437" max="7437" width="12.42578125" style="1" customWidth="1"/>
    <col min="7438" max="7438" width="5.5703125" style="1" customWidth="1"/>
    <col min="7439" max="7680" width="9.140625" style="1"/>
    <col min="7681" max="7681" width="6.42578125" style="1" customWidth="1"/>
    <col min="7682" max="7682" width="28.140625" style="1" customWidth="1"/>
    <col min="7683" max="7683" width="31.42578125" style="1" customWidth="1"/>
    <col min="7684" max="7684" width="19.7109375" style="1" customWidth="1"/>
    <col min="7685" max="7685" width="19.85546875" style="1" customWidth="1"/>
    <col min="7686" max="7686" width="12.28515625" style="1" customWidth="1"/>
    <col min="7687" max="7687" width="11.85546875" style="1" customWidth="1"/>
    <col min="7688" max="7688" width="12.140625" style="1" customWidth="1"/>
    <col min="7689" max="7689" width="11.7109375" style="1" customWidth="1"/>
    <col min="7690" max="7690" width="13.42578125" style="1" customWidth="1"/>
    <col min="7691" max="7691" width="17.42578125" style="1" customWidth="1"/>
    <col min="7692" max="7692" width="12" style="1" customWidth="1"/>
    <col min="7693" max="7693" width="12.42578125" style="1" customWidth="1"/>
    <col min="7694" max="7694" width="5.5703125" style="1" customWidth="1"/>
    <col min="7695" max="7936" width="9.140625" style="1"/>
    <col min="7937" max="7937" width="6.42578125" style="1" customWidth="1"/>
    <col min="7938" max="7938" width="28.140625" style="1" customWidth="1"/>
    <col min="7939" max="7939" width="31.42578125" style="1" customWidth="1"/>
    <col min="7940" max="7940" width="19.7109375" style="1" customWidth="1"/>
    <col min="7941" max="7941" width="19.85546875" style="1" customWidth="1"/>
    <col min="7942" max="7942" width="12.28515625" style="1" customWidth="1"/>
    <col min="7943" max="7943" width="11.85546875" style="1" customWidth="1"/>
    <col min="7944" max="7944" width="12.140625" style="1" customWidth="1"/>
    <col min="7945" max="7945" width="11.7109375" style="1" customWidth="1"/>
    <col min="7946" max="7946" width="13.42578125" style="1" customWidth="1"/>
    <col min="7947" max="7947" width="17.42578125" style="1" customWidth="1"/>
    <col min="7948" max="7948" width="12" style="1" customWidth="1"/>
    <col min="7949" max="7949" width="12.42578125" style="1" customWidth="1"/>
    <col min="7950" max="7950" width="5.5703125" style="1" customWidth="1"/>
    <col min="7951" max="8192" width="9.140625" style="1"/>
    <col min="8193" max="8193" width="6.42578125" style="1" customWidth="1"/>
    <col min="8194" max="8194" width="28.140625" style="1" customWidth="1"/>
    <col min="8195" max="8195" width="31.42578125" style="1" customWidth="1"/>
    <col min="8196" max="8196" width="19.7109375" style="1" customWidth="1"/>
    <col min="8197" max="8197" width="19.85546875" style="1" customWidth="1"/>
    <col min="8198" max="8198" width="12.28515625" style="1" customWidth="1"/>
    <col min="8199" max="8199" width="11.85546875" style="1" customWidth="1"/>
    <col min="8200" max="8200" width="12.140625" style="1" customWidth="1"/>
    <col min="8201" max="8201" width="11.7109375" style="1" customWidth="1"/>
    <col min="8202" max="8202" width="13.42578125" style="1" customWidth="1"/>
    <col min="8203" max="8203" width="17.42578125" style="1" customWidth="1"/>
    <col min="8204" max="8204" width="12" style="1" customWidth="1"/>
    <col min="8205" max="8205" width="12.42578125" style="1" customWidth="1"/>
    <col min="8206" max="8206" width="5.5703125" style="1" customWidth="1"/>
    <col min="8207" max="8448" width="9.140625" style="1"/>
    <col min="8449" max="8449" width="6.42578125" style="1" customWidth="1"/>
    <col min="8450" max="8450" width="28.140625" style="1" customWidth="1"/>
    <col min="8451" max="8451" width="31.42578125" style="1" customWidth="1"/>
    <col min="8452" max="8452" width="19.7109375" style="1" customWidth="1"/>
    <col min="8453" max="8453" width="19.85546875" style="1" customWidth="1"/>
    <col min="8454" max="8454" width="12.28515625" style="1" customWidth="1"/>
    <col min="8455" max="8455" width="11.85546875" style="1" customWidth="1"/>
    <col min="8456" max="8456" width="12.140625" style="1" customWidth="1"/>
    <col min="8457" max="8457" width="11.7109375" style="1" customWidth="1"/>
    <col min="8458" max="8458" width="13.42578125" style="1" customWidth="1"/>
    <col min="8459" max="8459" width="17.42578125" style="1" customWidth="1"/>
    <col min="8460" max="8460" width="12" style="1" customWidth="1"/>
    <col min="8461" max="8461" width="12.42578125" style="1" customWidth="1"/>
    <col min="8462" max="8462" width="5.5703125" style="1" customWidth="1"/>
    <col min="8463" max="8704" width="9.140625" style="1"/>
    <col min="8705" max="8705" width="6.42578125" style="1" customWidth="1"/>
    <col min="8706" max="8706" width="28.140625" style="1" customWidth="1"/>
    <col min="8707" max="8707" width="31.42578125" style="1" customWidth="1"/>
    <col min="8708" max="8708" width="19.7109375" style="1" customWidth="1"/>
    <col min="8709" max="8709" width="19.85546875" style="1" customWidth="1"/>
    <col min="8710" max="8710" width="12.28515625" style="1" customWidth="1"/>
    <col min="8711" max="8711" width="11.85546875" style="1" customWidth="1"/>
    <col min="8712" max="8712" width="12.140625" style="1" customWidth="1"/>
    <col min="8713" max="8713" width="11.7109375" style="1" customWidth="1"/>
    <col min="8714" max="8714" width="13.42578125" style="1" customWidth="1"/>
    <col min="8715" max="8715" width="17.42578125" style="1" customWidth="1"/>
    <col min="8716" max="8716" width="12" style="1" customWidth="1"/>
    <col min="8717" max="8717" width="12.42578125" style="1" customWidth="1"/>
    <col min="8718" max="8718" width="5.5703125" style="1" customWidth="1"/>
    <col min="8719" max="8960" width="9.140625" style="1"/>
    <col min="8961" max="8961" width="6.42578125" style="1" customWidth="1"/>
    <col min="8962" max="8962" width="28.140625" style="1" customWidth="1"/>
    <col min="8963" max="8963" width="31.42578125" style="1" customWidth="1"/>
    <col min="8964" max="8964" width="19.7109375" style="1" customWidth="1"/>
    <col min="8965" max="8965" width="19.85546875" style="1" customWidth="1"/>
    <col min="8966" max="8966" width="12.28515625" style="1" customWidth="1"/>
    <col min="8967" max="8967" width="11.85546875" style="1" customWidth="1"/>
    <col min="8968" max="8968" width="12.140625" style="1" customWidth="1"/>
    <col min="8969" max="8969" width="11.7109375" style="1" customWidth="1"/>
    <col min="8970" max="8970" width="13.42578125" style="1" customWidth="1"/>
    <col min="8971" max="8971" width="17.42578125" style="1" customWidth="1"/>
    <col min="8972" max="8972" width="12" style="1" customWidth="1"/>
    <col min="8973" max="8973" width="12.42578125" style="1" customWidth="1"/>
    <col min="8974" max="8974" width="5.5703125" style="1" customWidth="1"/>
    <col min="8975" max="9216" width="9.140625" style="1"/>
    <col min="9217" max="9217" width="6.42578125" style="1" customWidth="1"/>
    <col min="9218" max="9218" width="28.140625" style="1" customWidth="1"/>
    <col min="9219" max="9219" width="31.42578125" style="1" customWidth="1"/>
    <col min="9220" max="9220" width="19.7109375" style="1" customWidth="1"/>
    <col min="9221" max="9221" width="19.85546875" style="1" customWidth="1"/>
    <col min="9222" max="9222" width="12.28515625" style="1" customWidth="1"/>
    <col min="9223" max="9223" width="11.85546875" style="1" customWidth="1"/>
    <col min="9224" max="9224" width="12.140625" style="1" customWidth="1"/>
    <col min="9225" max="9225" width="11.7109375" style="1" customWidth="1"/>
    <col min="9226" max="9226" width="13.42578125" style="1" customWidth="1"/>
    <col min="9227" max="9227" width="17.42578125" style="1" customWidth="1"/>
    <col min="9228" max="9228" width="12" style="1" customWidth="1"/>
    <col min="9229" max="9229" width="12.42578125" style="1" customWidth="1"/>
    <col min="9230" max="9230" width="5.5703125" style="1" customWidth="1"/>
    <col min="9231" max="9472" width="9.140625" style="1"/>
    <col min="9473" max="9473" width="6.42578125" style="1" customWidth="1"/>
    <col min="9474" max="9474" width="28.140625" style="1" customWidth="1"/>
    <col min="9475" max="9475" width="31.42578125" style="1" customWidth="1"/>
    <col min="9476" max="9476" width="19.7109375" style="1" customWidth="1"/>
    <col min="9477" max="9477" width="19.85546875" style="1" customWidth="1"/>
    <col min="9478" max="9478" width="12.28515625" style="1" customWidth="1"/>
    <col min="9479" max="9479" width="11.85546875" style="1" customWidth="1"/>
    <col min="9480" max="9480" width="12.140625" style="1" customWidth="1"/>
    <col min="9481" max="9481" width="11.7109375" style="1" customWidth="1"/>
    <col min="9482" max="9482" width="13.42578125" style="1" customWidth="1"/>
    <col min="9483" max="9483" width="17.42578125" style="1" customWidth="1"/>
    <col min="9484" max="9484" width="12" style="1" customWidth="1"/>
    <col min="9485" max="9485" width="12.42578125" style="1" customWidth="1"/>
    <col min="9486" max="9486" width="5.5703125" style="1" customWidth="1"/>
    <col min="9487" max="9728" width="9.140625" style="1"/>
    <col min="9729" max="9729" width="6.42578125" style="1" customWidth="1"/>
    <col min="9730" max="9730" width="28.140625" style="1" customWidth="1"/>
    <col min="9731" max="9731" width="31.42578125" style="1" customWidth="1"/>
    <col min="9732" max="9732" width="19.7109375" style="1" customWidth="1"/>
    <col min="9733" max="9733" width="19.85546875" style="1" customWidth="1"/>
    <col min="9734" max="9734" width="12.28515625" style="1" customWidth="1"/>
    <col min="9735" max="9735" width="11.85546875" style="1" customWidth="1"/>
    <col min="9736" max="9736" width="12.140625" style="1" customWidth="1"/>
    <col min="9737" max="9737" width="11.7109375" style="1" customWidth="1"/>
    <col min="9738" max="9738" width="13.42578125" style="1" customWidth="1"/>
    <col min="9739" max="9739" width="17.42578125" style="1" customWidth="1"/>
    <col min="9740" max="9740" width="12" style="1" customWidth="1"/>
    <col min="9741" max="9741" width="12.42578125" style="1" customWidth="1"/>
    <col min="9742" max="9742" width="5.5703125" style="1" customWidth="1"/>
    <col min="9743" max="9984" width="9.140625" style="1"/>
    <col min="9985" max="9985" width="6.42578125" style="1" customWidth="1"/>
    <col min="9986" max="9986" width="28.140625" style="1" customWidth="1"/>
    <col min="9987" max="9987" width="31.42578125" style="1" customWidth="1"/>
    <col min="9988" max="9988" width="19.7109375" style="1" customWidth="1"/>
    <col min="9989" max="9989" width="19.85546875" style="1" customWidth="1"/>
    <col min="9990" max="9990" width="12.28515625" style="1" customWidth="1"/>
    <col min="9991" max="9991" width="11.85546875" style="1" customWidth="1"/>
    <col min="9992" max="9992" width="12.140625" style="1" customWidth="1"/>
    <col min="9993" max="9993" width="11.7109375" style="1" customWidth="1"/>
    <col min="9994" max="9994" width="13.42578125" style="1" customWidth="1"/>
    <col min="9995" max="9995" width="17.42578125" style="1" customWidth="1"/>
    <col min="9996" max="9996" width="12" style="1" customWidth="1"/>
    <col min="9997" max="9997" width="12.42578125" style="1" customWidth="1"/>
    <col min="9998" max="9998" width="5.5703125" style="1" customWidth="1"/>
    <col min="9999" max="10240" width="9.140625" style="1"/>
    <col min="10241" max="10241" width="6.42578125" style="1" customWidth="1"/>
    <col min="10242" max="10242" width="28.140625" style="1" customWidth="1"/>
    <col min="10243" max="10243" width="31.42578125" style="1" customWidth="1"/>
    <col min="10244" max="10244" width="19.7109375" style="1" customWidth="1"/>
    <col min="10245" max="10245" width="19.85546875" style="1" customWidth="1"/>
    <col min="10246" max="10246" width="12.28515625" style="1" customWidth="1"/>
    <col min="10247" max="10247" width="11.85546875" style="1" customWidth="1"/>
    <col min="10248" max="10248" width="12.140625" style="1" customWidth="1"/>
    <col min="10249" max="10249" width="11.7109375" style="1" customWidth="1"/>
    <col min="10250" max="10250" width="13.42578125" style="1" customWidth="1"/>
    <col min="10251" max="10251" width="17.42578125" style="1" customWidth="1"/>
    <col min="10252" max="10252" width="12" style="1" customWidth="1"/>
    <col min="10253" max="10253" width="12.42578125" style="1" customWidth="1"/>
    <col min="10254" max="10254" width="5.5703125" style="1" customWidth="1"/>
    <col min="10255" max="10496" width="9.140625" style="1"/>
    <col min="10497" max="10497" width="6.42578125" style="1" customWidth="1"/>
    <col min="10498" max="10498" width="28.140625" style="1" customWidth="1"/>
    <col min="10499" max="10499" width="31.42578125" style="1" customWidth="1"/>
    <col min="10500" max="10500" width="19.7109375" style="1" customWidth="1"/>
    <col min="10501" max="10501" width="19.85546875" style="1" customWidth="1"/>
    <col min="10502" max="10502" width="12.28515625" style="1" customWidth="1"/>
    <col min="10503" max="10503" width="11.85546875" style="1" customWidth="1"/>
    <col min="10504" max="10504" width="12.140625" style="1" customWidth="1"/>
    <col min="10505" max="10505" width="11.7109375" style="1" customWidth="1"/>
    <col min="10506" max="10506" width="13.42578125" style="1" customWidth="1"/>
    <col min="10507" max="10507" width="17.42578125" style="1" customWidth="1"/>
    <col min="10508" max="10508" width="12" style="1" customWidth="1"/>
    <col min="10509" max="10509" width="12.42578125" style="1" customWidth="1"/>
    <col min="10510" max="10510" width="5.5703125" style="1" customWidth="1"/>
    <col min="10511" max="10752" width="9.140625" style="1"/>
    <col min="10753" max="10753" width="6.42578125" style="1" customWidth="1"/>
    <col min="10754" max="10754" width="28.140625" style="1" customWidth="1"/>
    <col min="10755" max="10755" width="31.42578125" style="1" customWidth="1"/>
    <col min="10756" max="10756" width="19.7109375" style="1" customWidth="1"/>
    <col min="10757" max="10757" width="19.85546875" style="1" customWidth="1"/>
    <col min="10758" max="10758" width="12.28515625" style="1" customWidth="1"/>
    <col min="10759" max="10759" width="11.85546875" style="1" customWidth="1"/>
    <col min="10760" max="10760" width="12.140625" style="1" customWidth="1"/>
    <col min="10761" max="10761" width="11.7109375" style="1" customWidth="1"/>
    <col min="10762" max="10762" width="13.42578125" style="1" customWidth="1"/>
    <col min="10763" max="10763" width="17.42578125" style="1" customWidth="1"/>
    <col min="10764" max="10764" width="12" style="1" customWidth="1"/>
    <col min="10765" max="10765" width="12.42578125" style="1" customWidth="1"/>
    <col min="10766" max="10766" width="5.5703125" style="1" customWidth="1"/>
    <col min="10767" max="11008" width="9.140625" style="1"/>
    <col min="11009" max="11009" width="6.42578125" style="1" customWidth="1"/>
    <col min="11010" max="11010" width="28.140625" style="1" customWidth="1"/>
    <col min="11011" max="11011" width="31.42578125" style="1" customWidth="1"/>
    <col min="11012" max="11012" width="19.7109375" style="1" customWidth="1"/>
    <col min="11013" max="11013" width="19.85546875" style="1" customWidth="1"/>
    <col min="11014" max="11014" width="12.28515625" style="1" customWidth="1"/>
    <col min="11015" max="11015" width="11.85546875" style="1" customWidth="1"/>
    <col min="11016" max="11016" width="12.140625" style="1" customWidth="1"/>
    <col min="11017" max="11017" width="11.7109375" style="1" customWidth="1"/>
    <col min="11018" max="11018" width="13.42578125" style="1" customWidth="1"/>
    <col min="11019" max="11019" width="17.42578125" style="1" customWidth="1"/>
    <col min="11020" max="11020" width="12" style="1" customWidth="1"/>
    <col min="11021" max="11021" width="12.42578125" style="1" customWidth="1"/>
    <col min="11022" max="11022" width="5.5703125" style="1" customWidth="1"/>
    <col min="11023" max="11264" width="9.140625" style="1"/>
    <col min="11265" max="11265" width="6.42578125" style="1" customWidth="1"/>
    <col min="11266" max="11266" width="28.140625" style="1" customWidth="1"/>
    <col min="11267" max="11267" width="31.42578125" style="1" customWidth="1"/>
    <col min="11268" max="11268" width="19.7109375" style="1" customWidth="1"/>
    <col min="11269" max="11269" width="19.85546875" style="1" customWidth="1"/>
    <col min="11270" max="11270" width="12.28515625" style="1" customWidth="1"/>
    <col min="11271" max="11271" width="11.85546875" style="1" customWidth="1"/>
    <col min="11272" max="11272" width="12.140625" style="1" customWidth="1"/>
    <col min="11273" max="11273" width="11.7109375" style="1" customWidth="1"/>
    <col min="11274" max="11274" width="13.42578125" style="1" customWidth="1"/>
    <col min="11275" max="11275" width="17.42578125" style="1" customWidth="1"/>
    <col min="11276" max="11276" width="12" style="1" customWidth="1"/>
    <col min="11277" max="11277" width="12.42578125" style="1" customWidth="1"/>
    <col min="11278" max="11278" width="5.5703125" style="1" customWidth="1"/>
    <col min="11279" max="11520" width="9.140625" style="1"/>
    <col min="11521" max="11521" width="6.42578125" style="1" customWidth="1"/>
    <col min="11522" max="11522" width="28.140625" style="1" customWidth="1"/>
    <col min="11523" max="11523" width="31.42578125" style="1" customWidth="1"/>
    <col min="11524" max="11524" width="19.7109375" style="1" customWidth="1"/>
    <col min="11525" max="11525" width="19.85546875" style="1" customWidth="1"/>
    <col min="11526" max="11526" width="12.28515625" style="1" customWidth="1"/>
    <col min="11527" max="11527" width="11.85546875" style="1" customWidth="1"/>
    <col min="11528" max="11528" width="12.140625" style="1" customWidth="1"/>
    <col min="11529" max="11529" width="11.7109375" style="1" customWidth="1"/>
    <col min="11530" max="11530" width="13.42578125" style="1" customWidth="1"/>
    <col min="11531" max="11531" width="17.42578125" style="1" customWidth="1"/>
    <col min="11532" max="11532" width="12" style="1" customWidth="1"/>
    <col min="11533" max="11533" width="12.42578125" style="1" customWidth="1"/>
    <col min="11534" max="11534" width="5.5703125" style="1" customWidth="1"/>
    <col min="11535" max="11776" width="9.140625" style="1"/>
    <col min="11777" max="11777" width="6.42578125" style="1" customWidth="1"/>
    <col min="11778" max="11778" width="28.140625" style="1" customWidth="1"/>
    <col min="11779" max="11779" width="31.42578125" style="1" customWidth="1"/>
    <col min="11780" max="11780" width="19.7109375" style="1" customWidth="1"/>
    <col min="11781" max="11781" width="19.85546875" style="1" customWidth="1"/>
    <col min="11782" max="11782" width="12.28515625" style="1" customWidth="1"/>
    <col min="11783" max="11783" width="11.85546875" style="1" customWidth="1"/>
    <col min="11784" max="11784" width="12.140625" style="1" customWidth="1"/>
    <col min="11785" max="11785" width="11.7109375" style="1" customWidth="1"/>
    <col min="11786" max="11786" width="13.42578125" style="1" customWidth="1"/>
    <col min="11787" max="11787" width="17.42578125" style="1" customWidth="1"/>
    <col min="11788" max="11788" width="12" style="1" customWidth="1"/>
    <col min="11789" max="11789" width="12.42578125" style="1" customWidth="1"/>
    <col min="11790" max="11790" width="5.5703125" style="1" customWidth="1"/>
    <col min="11791" max="12032" width="9.140625" style="1"/>
    <col min="12033" max="12033" width="6.42578125" style="1" customWidth="1"/>
    <col min="12034" max="12034" width="28.140625" style="1" customWidth="1"/>
    <col min="12035" max="12035" width="31.42578125" style="1" customWidth="1"/>
    <col min="12036" max="12036" width="19.7109375" style="1" customWidth="1"/>
    <col min="12037" max="12037" width="19.85546875" style="1" customWidth="1"/>
    <col min="12038" max="12038" width="12.28515625" style="1" customWidth="1"/>
    <col min="12039" max="12039" width="11.85546875" style="1" customWidth="1"/>
    <col min="12040" max="12040" width="12.140625" style="1" customWidth="1"/>
    <col min="12041" max="12041" width="11.7109375" style="1" customWidth="1"/>
    <col min="12042" max="12042" width="13.42578125" style="1" customWidth="1"/>
    <col min="12043" max="12043" width="17.42578125" style="1" customWidth="1"/>
    <col min="12044" max="12044" width="12" style="1" customWidth="1"/>
    <col min="12045" max="12045" width="12.42578125" style="1" customWidth="1"/>
    <col min="12046" max="12046" width="5.5703125" style="1" customWidth="1"/>
    <col min="12047" max="12288" width="9.140625" style="1"/>
    <col min="12289" max="12289" width="6.42578125" style="1" customWidth="1"/>
    <col min="12290" max="12290" width="28.140625" style="1" customWidth="1"/>
    <col min="12291" max="12291" width="31.42578125" style="1" customWidth="1"/>
    <col min="12292" max="12292" width="19.7109375" style="1" customWidth="1"/>
    <col min="12293" max="12293" width="19.85546875" style="1" customWidth="1"/>
    <col min="12294" max="12294" width="12.28515625" style="1" customWidth="1"/>
    <col min="12295" max="12295" width="11.85546875" style="1" customWidth="1"/>
    <col min="12296" max="12296" width="12.140625" style="1" customWidth="1"/>
    <col min="12297" max="12297" width="11.7109375" style="1" customWidth="1"/>
    <col min="12298" max="12298" width="13.42578125" style="1" customWidth="1"/>
    <col min="12299" max="12299" width="17.42578125" style="1" customWidth="1"/>
    <col min="12300" max="12300" width="12" style="1" customWidth="1"/>
    <col min="12301" max="12301" width="12.42578125" style="1" customWidth="1"/>
    <col min="12302" max="12302" width="5.5703125" style="1" customWidth="1"/>
    <col min="12303" max="12544" width="9.140625" style="1"/>
    <col min="12545" max="12545" width="6.42578125" style="1" customWidth="1"/>
    <col min="12546" max="12546" width="28.140625" style="1" customWidth="1"/>
    <col min="12547" max="12547" width="31.42578125" style="1" customWidth="1"/>
    <col min="12548" max="12548" width="19.7109375" style="1" customWidth="1"/>
    <col min="12549" max="12549" width="19.85546875" style="1" customWidth="1"/>
    <col min="12550" max="12550" width="12.28515625" style="1" customWidth="1"/>
    <col min="12551" max="12551" width="11.85546875" style="1" customWidth="1"/>
    <col min="12552" max="12552" width="12.140625" style="1" customWidth="1"/>
    <col min="12553" max="12553" width="11.7109375" style="1" customWidth="1"/>
    <col min="12554" max="12554" width="13.42578125" style="1" customWidth="1"/>
    <col min="12555" max="12555" width="17.42578125" style="1" customWidth="1"/>
    <col min="12556" max="12556" width="12" style="1" customWidth="1"/>
    <col min="12557" max="12557" width="12.42578125" style="1" customWidth="1"/>
    <col min="12558" max="12558" width="5.5703125" style="1" customWidth="1"/>
    <col min="12559" max="12800" width="9.140625" style="1"/>
    <col min="12801" max="12801" width="6.42578125" style="1" customWidth="1"/>
    <col min="12802" max="12802" width="28.140625" style="1" customWidth="1"/>
    <col min="12803" max="12803" width="31.42578125" style="1" customWidth="1"/>
    <col min="12804" max="12804" width="19.7109375" style="1" customWidth="1"/>
    <col min="12805" max="12805" width="19.85546875" style="1" customWidth="1"/>
    <col min="12806" max="12806" width="12.28515625" style="1" customWidth="1"/>
    <col min="12807" max="12807" width="11.85546875" style="1" customWidth="1"/>
    <col min="12808" max="12808" width="12.140625" style="1" customWidth="1"/>
    <col min="12809" max="12809" width="11.7109375" style="1" customWidth="1"/>
    <col min="12810" max="12810" width="13.42578125" style="1" customWidth="1"/>
    <col min="12811" max="12811" width="17.42578125" style="1" customWidth="1"/>
    <col min="12812" max="12812" width="12" style="1" customWidth="1"/>
    <col min="12813" max="12813" width="12.42578125" style="1" customWidth="1"/>
    <col min="12814" max="12814" width="5.5703125" style="1" customWidth="1"/>
    <col min="12815" max="13056" width="9.140625" style="1"/>
    <col min="13057" max="13057" width="6.42578125" style="1" customWidth="1"/>
    <col min="13058" max="13058" width="28.140625" style="1" customWidth="1"/>
    <col min="13059" max="13059" width="31.42578125" style="1" customWidth="1"/>
    <col min="13060" max="13060" width="19.7109375" style="1" customWidth="1"/>
    <col min="13061" max="13061" width="19.85546875" style="1" customWidth="1"/>
    <col min="13062" max="13062" width="12.28515625" style="1" customWidth="1"/>
    <col min="13063" max="13063" width="11.85546875" style="1" customWidth="1"/>
    <col min="13064" max="13064" width="12.140625" style="1" customWidth="1"/>
    <col min="13065" max="13065" width="11.7109375" style="1" customWidth="1"/>
    <col min="13066" max="13066" width="13.42578125" style="1" customWidth="1"/>
    <col min="13067" max="13067" width="17.42578125" style="1" customWidth="1"/>
    <col min="13068" max="13068" width="12" style="1" customWidth="1"/>
    <col min="13069" max="13069" width="12.42578125" style="1" customWidth="1"/>
    <col min="13070" max="13070" width="5.5703125" style="1" customWidth="1"/>
    <col min="13071" max="13312" width="9.140625" style="1"/>
    <col min="13313" max="13313" width="6.42578125" style="1" customWidth="1"/>
    <col min="13314" max="13314" width="28.140625" style="1" customWidth="1"/>
    <col min="13315" max="13315" width="31.42578125" style="1" customWidth="1"/>
    <col min="13316" max="13316" width="19.7109375" style="1" customWidth="1"/>
    <col min="13317" max="13317" width="19.85546875" style="1" customWidth="1"/>
    <col min="13318" max="13318" width="12.28515625" style="1" customWidth="1"/>
    <col min="13319" max="13319" width="11.85546875" style="1" customWidth="1"/>
    <col min="13320" max="13320" width="12.140625" style="1" customWidth="1"/>
    <col min="13321" max="13321" width="11.7109375" style="1" customWidth="1"/>
    <col min="13322" max="13322" width="13.42578125" style="1" customWidth="1"/>
    <col min="13323" max="13323" width="17.42578125" style="1" customWidth="1"/>
    <col min="13324" max="13324" width="12" style="1" customWidth="1"/>
    <col min="13325" max="13325" width="12.42578125" style="1" customWidth="1"/>
    <col min="13326" max="13326" width="5.5703125" style="1" customWidth="1"/>
    <col min="13327" max="13568" width="9.140625" style="1"/>
    <col min="13569" max="13569" width="6.42578125" style="1" customWidth="1"/>
    <col min="13570" max="13570" width="28.140625" style="1" customWidth="1"/>
    <col min="13571" max="13571" width="31.42578125" style="1" customWidth="1"/>
    <col min="13572" max="13572" width="19.7109375" style="1" customWidth="1"/>
    <col min="13573" max="13573" width="19.85546875" style="1" customWidth="1"/>
    <col min="13574" max="13574" width="12.28515625" style="1" customWidth="1"/>
    <col min="13575" max="13575" width="11.85546875" style="1" customWidth="1"/>
    <col min="13576" max="13576" width="12.140625" style="1" customWidth="1"/>
    <col min="13577" max="13577" width="11.7109375" style="1" customWidth="1"/>
    <col min="13578" max="13578" width="13.42578125" style="1" customWidth="1"/>
    <col min="13579" max="13579" width="17.42578125" style="1" customWidth="1"/>
    <col min="13580" max="13580" width="12" style="1" customWidth="1"/>
    <col min="13581" max="13581" width="12.42578125" style="1" customWidth="1"/>
    <col min="13582" max="13582" width="5.5703125" style="1" customWidth="1"/>
    <col min="13583" max="13824" width="9.140625" style="1"/>
    <col min="13825" max="13825" width="6.42578125" style="1" customWidth="1"/>
    <col min="13826" max="13826" width="28.140625" style="1" customWidth="1"/>
    <col min="13827" max="13827" width="31.42578125" style="1" customWidth="1"/>
    <col min="13828" max="13828" width="19.7109375" style="1" customWidth="1"/>
    <col min="13829" max="13829" width="19.85546875" style="1" customWidth="1"/>
    <col min="13830" max="13830" width="12.28515625" style="1" customWidth="1"/>
    <col min="13831" max="13831" width="11.85546875" style="1" customWidth="1"/>
    <col min="13832" max="13832" width="12.140625" style="1" customWidth="1"/>
    <col min="13833" max="13833" width="11.7109375" style="1" customWidth="1"/>
    <col min="13834" max="13834" width="13.42578125" style="1" customWidth="1"/>
    <col min="13835" max="13835" width="17.42578125" style="1" customWidth="1"/>
    <col min="13836" max="13836" width="12" style="1" customWidth="1"/>
    <col min="13837" max="13837" width="12.42578125" style="1" customWidth="1"/>
    <col min="13838" max="13838" width="5.5703125" style="1" customWidth="1"/>
    <col min="13839" max="14080" width="9.140625" style="1"/>
    <col min="14081" max="14081" width="6.42578125" style="1" customWidth="1"/>
    <col min="14082" max="14082" width="28.140625" style="1" customWidth="1"/>
    <col min="14083" max="14083" width="31.42578125" style="1" customWidth="1"/>
    <col min="14084" max="14084" width="19.7109375" style="1" customWidth="1"/>
    <col min="14085" max="14085" width="19.85546875" style="1" customWidth="1"/>
    <col min="14086" max="14086" width="12.28515625" style="1" customWidth="1"/>
    <col min="14087" max="14087" width="11.85546875" style="1" customWidth="1"/>
    <col min="14088" max="14088" width="12.140625" style="1" customWidth="1"/>
    <col min="14089" max="14089" width="11.7109375" style="1" customWidth="1"/>
    <col min="14090" max="14090" width="13.42578125" style="1" customWidth="1"/>
    <col min="14091" max="14091" width="17.42578125" style="1" customWidth="1"/>
    <col min="14092" max="14092" width="12" style="1" customWidth="1"/>
    <col min="14093" max="14093" width="12.42578125" style="1" customWidth="1"/>
    <col min="14094" max="14094" width="5.5703125" style="1" customWidth="1"/>
    <col min="14095" max="14336" width="9.140625" style="1"/>
    <col min="14337" max="14337" width="6.42578125" style="1" customWidth="1"/>
    <col min="14338" max="14338" width="28.140625" style="1" customWidth="1"/>
    <col min="14339" max="14339" width="31.42578125" style="1" customWidth="1"/>
    <col min="14340" max="14340" width="19.7109375" style="1" customWidth="1"/>
    <col min="14341" max="14341" width="19.85546875" style="1" customWidth="1"/>
    <col min="14342" max="14342" width="12.28515625" style="1" customWidth="1"/>
    <col min="14343" max="14343" width="11.85546875" style="1" customWidth="1"/>
    <col min="14344" max="14344" width="12.140625" style="1" customWidth="1"/>
    <col min="14345" max="14345" width="11.7109375" style="1" customWidth="1"/>
    <col min="14346" max="14346" width="13.42578125" style="1" customWidth="1"/>
    <col min="14347" max="14347" width="17.42578125" style="1" customWidth="1"/>
    <col min="14348" max="14348" width="12" style="1" customWidth="1"/>
    <col min="14349" max="14349" width="12.42578125" style="1" customWidth="1"/>
    <col min="14350" max="14350" width="5.5703125" style="1" customWidth="1"/>
    <col min="14351" max="14592" width="9.140625" style="1"/>
    <col min="14593" max="14593" width="6.42578125" style="1" customWidth="1"/>
    <col min="14594" max="14594" width="28.140625" style="1" customWidth="1"/>
    <col min="14595" max="14595" width="31.42578125" style="1" customWidth="1"/>
    <col min="14596" max="14596" width="19.7109375" style="1" customWidth="1"/>
    <col min="14597" max="14597" width="19.85546875" style="1" customWidth="1"/>
    <col min="14598" max="14598" width="12.28515625" style="1" customWidth="1"/>
    <col min="14599" max="14599" width="11.85546875" style="1" customWidth="1"/>
    <col min="14600" max="14600" width="12.140625" style="1" customWidth="1"/>
    <col min="14601" max="14601" width="11.7109375" style="1" customWidth="1"/>
    <col min="14602" max="14602" width="13.42578125" style="1" customWidth="1"/>
    <col min="14603" max="14603" width="17.42578125" style="1" customWidth="1"/>
    <col min="14604" max="14604" width="12" style="1" customWidth="1"/>
    <col min="14605" max="14605" width="12.42578125" style="1" customWidth="1"/>
    <col min="14606" max="14606" width="5.5703125" style="1" customWidth="1"/>
    <col min="14607" max="14848" width="9.140625" style="1"/>
    <col min="14849" max="14849" width="6.42578125" style="1" customWidth="1"/>
    <col min="14850" max="14850" width="28.140625" style="1" customWidth="1"/>
    <col min="14851" max="14851" width="31.42578125" style="1" customWidth="1"/>
    <col min="14852" max="14852" width="19.7109375" style="1" customWidth="1"/>
    <col min="14853" max="14853" width="19.85546875" style="1" customWidth="1"/>
    <col min="14854" max="14854" width="12.28515625" style="1" customWidth="1"/>
    <col min="14855" max="14855" width="11.85546875" style="1" customWidth="1"/>
    <col min="14856" max="14856" width="12.140625" style="1" customWidth="1"/>
    <col min="14857" max="14857" width="11.7109375" style="1" customWidth="1"/>
    <col min="14858" max="14858" width="13.42578125" style="1" customWidth="1"/>
    <col min="14859" max="14859" width="17.42578125" style="1" customWidth="1"/>
    <col min="14860" max="14860" width="12" style="1" customWidth="1"/>
    <col min="14861" max="14861" width="12.42578125" style="1" customWidth="1"/>
    <col min="14862" max="14862" width="5.5703125" style="1" customWidth="1"/>
    <col min="14863" max="15104" width="9.140625" style="1"/>
    <col min="15105" max="15105" width="6.42578125" style="1" customWidth="1"/>
    <col min="15106" max="15106" width="28.140625" style="1" customWidth="1"/>
    <col min="15107" max="15107" width="31.42578125" style="1" customWidth="1"/>
    <col min="15108" max="15108" width="19.7109375" style="1" customWidth="1"/>
    <col min="15109" max="15109" width="19.85546875" style="1" customWidth="1"/>
    <col min="15110" max="15110" width="12.28515625" style="1" customWidth="1"/>
    <col min="15111" max="15111" width="11.85546875" style="1" customWidth="1"/>
    <col min="15112" max="15112" width="12.140625" style="1" customWidth="1"/>
    <col min="15113" max="15113" width="11.7109375" style="1" customWidth="1"/>
    <col min="15114" max="15114" width="13.42578125" style="1" customWidth="1"/>
    <col min="15115" max="15115" width="17.42578125" style="1" customWidth="1"/>
    <col min="15116" max="15116" width="12" style="1" customWidth="1"/>
    <col min="15117" max="15117" width="12.42578125" style="1" customWidth="1"/>
    <col min="15118" max="15118" width="5.5703125" style="1" customWidth="1"/>
    <col min="15119" max="15360" width="9.140625" style="1"/>
    <col min="15361" max="15361" width="6.42578125" style="1" customWidth="1"/>
    <col min="15362" max="15362" width="28.140625" style="1" customWidth="1"/>
    <col min="15363" max="15363" width="31.42578125" style="1" customWidth="1"/>
    <col min="15364" max="15364" width="19.7109375" style="1" customWidth="1"/>
    <col min="15365" max="15365" width="19.85546875" style="1" customWidth="1"/>
    <col min="15366" max="15366" width="12.28515625" style="1" customWidth="1"/>
    <col min="15367" max="15367" width="11.85546875" style="1" customWidth="1"/>
    <col min="15368" max="15368" width="12.140625" style="1" customWidth="1"/>
    <col min="15369" max="15369" width="11.7109375" style="1" customWidth="1"/>
    <col min="15370" max="15370" width="13.42578125" style="1" customWidth="1"/>
    <col min="15371" max="15371" width="17.42578125" style="1" customWidth="1"/>
    <col min="15372" max="15372" width="12" style="1" customWidth="1"/>
    <col min="15373" max="15373" width="12.42578125" style="1" customWidth="1"/>
    <col min="15374" max="15374" width="5.5703125" style="1" customWidth="1"/>
    <col min="15375" max="15616" width="9.140625" style="1"/>
    <col min="15617" max="15617" width="6.42578125" style="1" customWidth="1"/>
    <col min="15618" max="15618" width="28.140625" style="1" customWidth="1"/>
    <col min="15619" max="15619" width="31.42578125" style="1" customWidth="1"/>
    <col min="15620" max="15620" width="19.7109375" style="1" customWidth="1"/>
    <col min="15621" max="15621" width="19.85546875" style="1" customWidth="1"/>
    <col min="15622" max="15622" width="12.28515625" style="1" customWidth="1"/>
    <col min="15623" max="15623" width="11.85546875" style="1" customWidth="1"/>
    <col min="15624" max="15624" width="12.140625" style="1" customWidth="1"/>
    <col min="15625" max="15625" width="11.7109375" style="1" customWidth="1"/>
    <col min="15626" max="15626" width="13.42578125" style="1" customWidth="1"/>
    <col min="15627" max="15627" width="17.42578125" style="1" customWidth="1"/>
    <col min="15628" max="15628" width="12" style="1" customWidth="1"/>
    <col min="15629" max="15629" width="12.42578125" style="1" customWidth="1"/>
    <col min="15630" max="15630" width="5.5703125" style="1" customWidth="1"/>
    <col min="15631" max="15872" width="9.140625" style="1"/>
    <col min="15873" max="15873" width="6.42578125" style="1" customWidth="1"/>
    <col min="15874" max="15874" width="28.140625" style="1" customWidth="1"/>
    <col min="15875" max="15875" width="31.42578125" style="1" customWidth="1"/>
    <col min="15876" max="15876" width="19.7109375" style="1" customWidth="1"/>
    <col min="15877" max="15877" width="19.85546875" style="1" customWidth="1"/>
    <col min="15878" max="15878" width="12.28515625" style="1" customWidth="1"/>
    <col min="15879" max="15879" width="11.85546875" style="1" customWidth="1"/>
    <col min="15880" max="15880" width="12.140625" style="1" customWidth="1"/>
    <col min="15881" max="15881" width="11.7109375" style="1" customWidth="1"/>
    <col min="15882" max="15882" width="13.42578125" style="1" customWidth="1"/>
    <col min="15883" max="15883" width="17.42578125" style="1" customWidth="1"/>
    <col min="15884" max="15884" width="12" style="1" customWidth="1"/>
    <col min="15885" max="15885" width="12.42578125" style="1" customWidth="1"/>
    <col min="15886" max="15886" width="5.5703125" style="1" customWidth="1"/>
    <col min="15887" max="16128" width="9.140625" style="1"/>
    <col min="16129" max="16129" width="6.42578125" style="1" customWidth="1"/>
    <col min="16130" max="16130" width="28.140625" style="1" customWidth="1"/>
    <col min="16131" max="16131" width="31.42578125" style="1" customWidth="1"/>
    <col min="16132" max="16132" width="19.7109375" style="1" customWidth="1"/>
    <col min="16133" max="16133" width="19.85546875" style="1" customWidth="1"/>
    <col min="16134" max="16134" width="12.28515625" style="1" customWidth="1"/>
    <col min="16135" max="16135" width="11.85546875" style="1" customWidth="1"/>
    <col min="16136" max="16136" width="12.140625" style="1" customWidth="1"/>
    <col min="16137" max="16137" width="11.7109375" style="1" customWidth="1"/>
    <col min="16138" max="16138" width="13.42578125" style="1" customWidth="1"/>
    <col min="16139" max="16139" width="17.42578125" style="1" customWidth="1"/>
    <col min="16140" max="16140" width="12" style="1" customWidth="1"/>
    <col min="16141" max="16141" width="12.42578125" style="1" customWidth="1"/>
    <col min="16142" max="16142" width="5.5703125" style="1" customWidth="1"/>
    <col min="16143" max="16384" width="9.140625" style="1"/>
  </cols>
  <sheetData>
    <row r="1" spans="1:14" ht="15.75" hidden="1" customHeight="1" x14ac:dyDescent="0.2"/>
    <row r="2" spans="1:14" ht="15.75" hidden="1" customHeight="1" x14ac:dyDescent="0.2">
      <c r="A2" s="2"/>
      <c r="B2" s="2"/>
      <c r="C2" s="2"/>
      <c r="D2" s="2"/>
    </row>
    <row r="3" spans="1:14" ht="15.75" hidden="1" customHeight="1" x14ac:dyDescent="0.2"/>
    <row r="4" spans="1:14" ht="15.75" hidden="1" customHeight="1" x14ac:dyDescent="0.2"/>
    <row r="5" spans="1:14" ht="15.75" customHeight="1" x14ac:dyDescent="0.25">
      <c r="A5" s="1" t="s">
        <v>0</v>
      </c>
      <c r="B5" s="3"/>
      <c r="C5" s="3"/>
      <c r="D5" s="3"/>
      <c r="H5"/>
      <c r="I5"/>
      <c r="J5" s="4" t="s">
        <v>1</v>
      </c>
      <c r="K5" s="4"/>
      <c r="L5" s="4"/>
      <c r="M5" s="4"/>
    </row>
    <row r="6" spans="1:14" ht="16.5" customHeight="1" x14ac:dyDescent="0.25">
      <c r="B6" s="5"/>
      <c r="C6" s="5"/>
      <c r="D6" s="5"/>
      <c r="H6"/>
      <c r="I6"/>
      <c r="J6" s="4" t="s">
        <v>2</v>
      </c>
      <c r="K6" s="4"/>
      <c r="L6" s="4"/>
      <c r="M6" s="4"/>
    </row>
    <row r="7" spans="1:14" ht="15.75" customHeight="1" x14ac:dyDescent="0.25">
      <c r="B7" s="5"/>
      <c r="C7" s="5"/>
      <c r="D7" s="5"/>
      <c r="H7"/>
      <c r="I7"/>
      <c r="J7" s="4" t="s">
        <v>3</v>
      </c>
      <c r="K7" s="4"/>
      <c r="L7" s="4"/>
      <c r="M7" s="4"/>
    </row>
    <row r="8" spans="1:14" ht="15" customHeight="1" x14ac:dyDescent="0.25">
      <c r="B8" s="3"/>
      <c r="C8" s="3"/>
      <c r="D8" s="3"/>
      <c r="G8"/>
      <c r="H8"/>
      <c r="I8"/>
      <c r="J8" s="4" t="s">
        <v>4</v>
      </c>
      <c r="K8" s="4"/>
      <c r="L8" s="4"/>
      <c r="M8" s="4"/>
      <c r="N8" s="5"/>
    </row>
    <row r="9" spans="1:14" ht="15" customHeight="1" x14ac:dyDescent="0.25">
      <c r="B9" s="5"/>
      <c r="C9" s="5"/>
      <c r="D9" s="5"/>
      <c r="G9"/>
      <c r="H9"/>
      <c r="I9"/>
      <c r="J9" s="4" t="s">
        <v>5</v>
      </c>
      <c r="K9" s="4"/>
      <c r="L9" s="4"/>
      <c r="M9" s="4"/>
      <c r="N9" s="5"/>
    </row>
    <row r="10" spans="1:14" ht="15" customHeight="1" x14ac:dyDescent="0.25">
      <c r="B10" s="3"/>
      <c r="C10" s="3"/>
      <c r="D10" s="3"/>
      <c r="E10" s="6"/>
      <c r="F10" s="6"/>
      <c r="G10"/>
      <c r="H10"/>
      <c r="I10"/>
      <c r="J10" s="7" t="s">
        <v>6</v>
      </c>
      <c r="K10" s="7"/>
      <c r="L10" s="7"/>
      <c r="M10" s="7"/>
    </row>
    <row r="11" spans="1:14" ht="17.25" customHeight="1" x14ac:dyDescent="0.2">
      <c r="B11" s="3"/>
      <c r="C11" s="3"/>
      <c r="D11" s="3"/>
      <c r="G11"/>
      <c r="H11"/>
      <c r="I11"/>
      <c r="J11"/>
      <c r="K11"/>
      <c r="L11"/>
    </row>
    <row r="12" spans="1:14" ht="12" hidden="1" customHeight="1" x14ac:dyDescent="0.2">
      <c r="B12" s="8"/>
      <c r="C12" s="8"/>
      <c r="H12" s="3"/>
      <c r="I12" s="3"/>
      <c r="J12" s="3"/>
      <c r="K12" s="8"/>
    </row>
    <row r="13" spans="1:14" ht="12" customHeight="1" x14ac:dyDescent="0.2">
      <c r="B13" s="8"/>
      <c r="C13" s="8"/>
      <c r="H13" s="5"/>
      <c r="I13" s="5"/>
      <c r="J13" s="5"/>
      <c r="K13" s="8"/>
    </row>
    <row r="14" spans="1:14" ht="12" customHeight="1" x14ac:dyDescent="0.2">
      <c r="B14" s="8"/>
      <c r="C14" s="8"/>
      <c r="H14" s="5"/>
      <c r="I14" s="5"/>
      <c r="J14" s="5"/>
      <c r="K14" s="8"/>
    </row>
    <row r="15" spans="1:14" ht="13.5" customHeight="1" x14ac:dyDescent="0.2">
      <c r="B15" s="3"/>
      <c r="C15" s="3"/>
      <c r="D15" s="3"/>
      <c r="H15" s="3"/>
      <c r="I15" s="3"/>
      <c r="J15" s="3"/>
      <c r="K15" s="3"/>
      <c r="L15" s="3"/>
    </row>
    <row r="16" spans="1:14" ht="12.75" customHeight="1" x14ac:dyDescent="0.2">
      <c r="A16" s="9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/>
    </row>
    <row r="17" spans="1:14" ht="17.25" customHeight="1" x14ac:dyDescent="0.2">
      <c r="A17" s="9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/>
    </row>
    <row r="18" spans="1:14" ht="17.25" customHeight="1" x14ac:dyDescent="0.2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1"/>
      <c r="M18" s="11"/>
      <c r="N18"/>
    </row>
    <row r="19" spans="1:14" ht="16.5" customHeight="1" x14ac:dyDescent="0.2">
      <c r="C19"/>
      <c r="F19"/>
      <c r="G19"/>
      <c r="H19"/>
      <c r="I19"/>
      <c r="J19" s="12" t="s">
        <v>10</v>
      </c>
      <c r="K19" s="12"/>
      <c r="L19" s="12"/>
      <c r="M19" s="12"/>
    </row>
    <row r="20" spans="1:14" ht="13.5" hidden="1" customHeight="1" x14ac:dyDescent="0.2">
      <c r="B20" s="5"/>
      <c r="C20" s="5"/>
    </row>
    <row r="21" spans="1:14" ht="15.75" hidden="1" customHeight="1" x14ac:dyDescent="0.2">
      <c r="B21" s="8"/>
      <c r="C21" s="8"/>
    </row>
    <row r="22" spans="1:14" ht="37.5" customHeight="1" x14ac:dyDescent="0.2">
      <c r="A22" s="13" t="s">
        <v>11</v>
      </c>
      <c r="B22" s="13" t="s">
        <v>12</v>
      </c>
      <c r="C22" s="13" t="s">
        <v>13</v>
      </c>
      <c r="D22" s="13" t="s">
        <v>14</v>
      </c>
      <c r="E22" s="13" t="s">
        <v>15</v>
      </c>
      <c r="F22" s="13"/>
      <c r="G22" s="13"/>
      <c r="H22" s="13" t="s">
        <v>16</v>
      </c>
      <c r="I22" s="13"/>
      <c r="J22" s="13"/>
      <c r="K22" s="13" t="s">
        <v>17</v>
      </c>
      <c r="L22" s="13"/>
      <c r="M22" s="13"/>
      <c r="N22"/>
    </row>
    <row r="23" spans="1:14" ht="26.25" customHeight="1" x14ac:dyDescent="0.2">
      <c r="A23" s="13"/>
      <c r="B23" s="13"/>
      <c r="C23" s="13"/>
      <c r="D23" s="13"/>
      <c r="E23" s="14" t="s">
        <v>18</v>
      </c>
      <c r="F23" s="14" t="s">
        <v>19</v>
      </c>
      <c r="G23" s="14" t="s">
        <v>20</v>
      </c>
      <c r="H23" s="15" t="s">
        <v>21</v>
      </c>
      <c r="I23" s="14" t="s">
        <v>19</v>
      </c>
      <c r="J23" s="14" t="s">
        <v>20</v>
      </c>
      <c r="K23" s="14" t="s">
        <v>22</v>
      </c>
      <c r="L23" s="15" t="s">
        <v>19</v>
      </c>
      <c r="M23" s="14" t="s">
        <v>20</v>
      </c>
      <c r="N23" s="16"/>
    </row>
    <row r="24" spans="1:14" ht="13.5" customHeight="1" x14ac:dyDescent="0.2">
      <c r="A24" s="17">
        <v>1</v>
      </c>
      <c r="B24" s="17">
        <v>2</v>
      </c>
      <c r="C24" s="17">
        <v>3</v>
      </c>
      <c r="D24" s="17">
        <v>4</v>
      </c>
      <c r="E24" s="17">
        <v>5</v>
      </c>
      <c r="F24" s="17">
        <v>6</v>
      </c>
      <c r="G24" s="17">
        <v>7</v>
      </c>
      <c r="H24" s="17">
        <v>6</v>
      </c>
      <c r="I24" s="17">
        <v>9</v>
      </c>
      <c r="J24" s="17">
        <v>10</v>
      </c>
      <c r="K24" s="18">
        <v>11</v>
      </c>
      <c r="L24" s="18">
        <v>12</v>
      </c>
      <c r="M24" s="18">
        <v>13</v>
      </c>
    </row>
    <row r="25" spans="1:14" ht="19.5" customHeight="1" x14ac:dyDescent="0.2">
      <c r="A25" s="19"/>
      <c r="B25" s="20" t="s">
        <v>23</v>
      </c>
      <c r="C25" s="19"/>
      <c r="D25" s="21"/>
      <c r="E25"/>
      <c r="F25"/>
      <c r="G25" s="22"/>
      <c r="H25"/>
      <c r="I25"/>
      <c r="J25" s="22"/>
      <c r="K25" s="23"/>
      <c r="L25" s="23"/>
      <c r="M25" s="23"/>
    </row>
    <row r="26" spans="1:14" ht="21" customHeight="1" x14ac:dyDescent="0.2">
      <c r="A26" s="24"/>
      <c r="B26" s="25" t="s">
        <v>24</v>
      </c>
      <c r="C26"/>
      <c r="D26" s="20"/>
      <c r="E26" s="17"/>
      <c r="F26" s="17"/>
      <c r="G26" s="22"/>
      <c r="H26" s="17"/>
      <c r="I26" s="17"/>
      <c r="J26" s="22"/>
      <c r="K26" s="25"/>
      <c r="L26" s="25"/>
      <c r="M26" s="25"/>
    </row>
    <row r="27" spans="1:14" ht="14.25" customHeight="1" x14ac:dyDescent="0.2">
      <c r="A27" s="26">
        <v>1</v>
      </c>
      <c r="B27" s="25" t="s">
        <v>25</v>
      </c>
      <c r="C27" s="20" t="s">
        <v>26</v>
      </c>
      <c r="D27" s="26" t="str">
        <f>'[1]ИСХОДНЫЕ ДАННЫЕ 2024-25 ОТКАЧК '!E8</f>
        <v xml:space="preserve">AI 3745-3 </v>
      </c>
      <c r="E27" s="27">
        <f>'[1]ГРУЗОВЫЕ БОРТ, ФУРГОНЫ 80%26'!G32</f>
        <v>37.459999999999994</v>
      </c>
      <c r="F27" s="22">
        <f>'[1]ГРУЗОВЫЕ БОРТ, ФУРГОНЫ 80%26'!G33</f>
        <v>7.49</v>
      </c>
      <c r="G27" s="27">
        <f>'[1]ГРУЗОВЫЕ БОРТ, ФУРГОНЫ 80%26'!G34</f>
        <v>44.95</v>
      </c>
      <c r="H27" s="27">
        <f>'[1]ГРУЗОВЫЕ БОРТ, ФУРГОНЫ 80%26'!G45</f>
        <v>2.0201617186100691</v>
      </c>
      <c r="I27" s="27">
        <f>'[1]ГРУЗОВЫЕ БОРТ, ФУРГОНЫ 80%26'!G46</f>
        <v>0.4</v>
      </c>
      <c r="J27" s="27">
        <f>'[1]ГРУЗОВЫЕ БОРТ, ФУРГОНЫ 80%26'!G47</f>
        <v>2.42</v>
      </c>
      <c r="K27" s="23" t="s">
        <v>27</v>
      </c>
      <c r="L27" s="23" t="s">
        <v>27</v>
      </c>
      <c r="M27" s="23" t="s">
        <v>27</v>
      </c>
    </row>
    <row r="28" spans="1:14" ht="13.5" hidden="1" customHeight="1" x14ac:dyDescent="0.2">
      <c r="A28" s="22">
        <v>2</v>
      </c>
      <c r="B28" s="25" t="s">
        <v>28</v>
      </c>
      <c r="C28" t="s">
        <v>29</v>
      </c>
      <c r="D28" s="28" t="str">
        <f>'[1]ИСХОДНЫЕ ДАННЫЕ 2024-25 ОТКАЧК '!E9</f>
        <v>АА 4741-3</v>
      </c>
      <c r="E28" s="27" t="e">
        <f>'[1]ГРУЗОВЫЕ БОРТ, ФУРГОНЫ 80%26'!#REF!</f>
        <v>#REF!</v>
      </c>
      <c r="F28" s="22" t="e">
        <f>'[1]ГРУЗОВЫЕ БОРТ, ФУРГОНЫ 80%26'!#REF!</f>
        <v>#REF!</v>
      </c>
      <c r="G28" s="27" t="e">
        <f>'[1]ГРУЗОВЫЕ БОРТ, ФУРГОНЫ 80%26'!#REF!</f>
        <v>#REF!</v>
      </c>
      <c r="H28" s="27" t="e">
        <f>'[1]ГРУЗОВЫЕ БОРТ, ФУРГОНЫ 80%26'!#REF!</f>
        <v>#REF!</v>
      </c>
      <c r="I28" s="22" t="e">
        <f>'[1]ГРУЗОВЫЕ БОРТ, ФУРГОНЫ 80%26'!#REF!</f>
        <v>#REF!</v>
      </c>
      <c r="J28" s="22" t="e">
        <f>'[1]ГРУЗОВЫЕ БОРТ, ФУРГОНЫ 80%26'!#REF!</f>
        <v>#REF!</v>
      </c>
      <c r="K28" s="23" t="s">
        <v>27</v>
      </c>
      <c r="L28" s="23" t="s">
        <v>27</v>
      </c>
      <c r="M28" s="23" t="s">
        <v>27</v>
      </c>
    </row>
    <row r="29" spans="1:14" ht="13.5" hidden="1" customHeight="1" x14ac:dyDescent="0.2">
      <c r="A29" s="22">
        <v>3</v>
      </c>
      <c r="B29" s="25" t="s">
        <v>28</v>
      </c>
      <c r="C29" t="s">
        <v>30</v>
      </c>
      <c r="D29" s="28" t="str">
        <f>'[1]ИСХОДНЫЕ ДАННЫЕ 2024-25 ОТКАЧК '!E10</f>
        <v>АA 4038-3</v>
      </c>
      <c r="E29" s="27" t="e">
        <f>'[1]ГРУЗОВЫЕ БОРТ, ФУРГОНЫ 80%26'!#REF!</f>
        <v>#REF!</v>
      </c>
      <c r="F29" s="22" t="e">
        <f>'[1]ГРУЗОВЫЕ БОРТ, ФУРГОНЫ 80%26'!#REF!</f>
        <v>#REF!</v>
      </c>
      <c r="G29" s="27" t="e">
        <f>'[1]ГРУЗОВЫЕ БОРТ, ФУРГОНЫ 80%26'!#REF!</f>
        <v>#REF!</v>
      </c>
      <c r="H29" s="27" t="e">
        <f>'[1]ГРУЗОВЫЕ БОРТ, ФУРГОНЫ 80%26'!#REF!</f>
        <v>#REF!</v>
      </c>
      <c r="I29" s="22" t="e">
        <f>'[1]ГРУЗОВЫЕ БОРТ, ФУРГОНЫ 80%26'!#REF!</f>
        <v>#REF!</v>
      </c>
      <c r="J29" s="22" t="e">
        <f>'[1]ГРУЗОВЫЕ БОРТ, ФУРГОНЫ 80%26'!#REF!</f>
        <v>#REF!</v>
      </c>
      <c r="K29" s="23" t="s">
        <v>27</v>
      </c>
      <c r="L29" s="23" t="s">
        <v>27</v>
      </c>
      <c r="M29" s="23" t="s">
        <v>27</v>
      </c>
    </row>
    <row r="30" spans="1:14" ht="13.5" customHeight="1" x14ac:dyDescent="0.2">
      <c r="A30" s="29">
        <v>2</v>
      </c>
      <c r="B30" s="30" t="s">
        <v>25</v>
      </c>
      <c r="C30" s="30" t="s">
        <v>31</v>
      </c>
      <c r="D30" s="20" t="s">
        <v>32</v>
      </c>
      <c r="E30" s="31">
        <f>'[1]ГРУЗОВЫЕ БОРТ, ФУРГОНЫ 80%26'!D32</f>
        <v>36.049999999999997</v>
      </c>
      <c r="F30" s="31">
        <f>'[1]ГРУЗОВЫЕ БОРТ, ФУРГОНЫ 80%26'!D33</f>
        <v>7.21</v>
      </c>
      <c r="G30" s="32">
        <f>'[1]ГРУЗОВЫЕ БОРТ, ФУРГОНЫ 80%26'!D34</f>
        <v>43.26</v>
      </c>
      <c r="H30" s="27">
        <f>'[1]ГРУЗОВЫЕ БОРТ, ФУРГОНЫ 80%26'!D45</f>
        <v>1.9404131967453111</v>
      </c>
      <c r="I30" s="22">
        <f>'[1]ГРУЗОВЫЕ БОРТ, ФУРГОНЫ 80%26'!D46</f>
        <v>0.39</v>
      </c>
      <c r="J30" s="22">
        <f>'[1]ГРУЗОВЫЕ БОРТ, ФУРГОНЫ 80%26'!D47</f>
        <v>2.33</v>
      </c>
      <c r="K30" s="23" t="s">
        <v>27</v>
      </c>
      <c r="L30" s="23" t="s">
        <v>27</v>
      </c>
      <c r="M30" s="23" t="s">
        <v>27</v>
      </c>
    </row>
    <row r="31" spans="1:14" ht="12" customHeight="1" x14ac:dyDescent="0.2">
      <c r="A31" s="29"/>
      <c r="B31" s="30"/>
      <c r="C31" s="30"/>
      <c r="D31" s="20" t="s">
        <v>33</v>
      </c>
      <c r="E31" s="31"/>
      <c r="F31" s="31"/>
      <c r="G31" s="32"/>
      <c r="H31" s="27">
        <f>'[1]ГРУЗОВЫЕ БОРТ, ФУРГОНЫ 80%26'!E45</f>
        <v>1.6626738935074037</v>
      </c>
      <c r="I31" s="22">
        <f>'[1]ГРУЗОВЫЕ БОРТ, ФУРГОНЫ 80%26'!E46</f>
        <v>0.33</v>
      </c>
      <c r="J31" s="22">
        <f>'[1]ГРУЗОВЫЕ БОРТ, ФУРГОНЫ 80%26'!E47</f>
        <v>1.99</v>
      </c>
      <c r="K31" s="23" t="s">
        <v>27</v>
      </c>
      <c r="L31" s="23" t="s">
        <v>27</v>
      </c>
      <c r="M31" s="23" t="s">
        <v>27</v>
      </c>
    </row>
    <row r="32" spans="1:14" ht="14.25" customHeight="1" x14ac:dyDescent="0.2">
      <c r="A32" s="23">
        <v>3</v>
      </c>
      <c r="B32" s="25" t="s">
        <v>25</v>
      </c>
      <c r="C32" t="s">
        <v>34</v>
      </c>
      <c r="D32" s="33" t="s">
        <v>35</v>
      </c>
      <c r="E32" s="34">
        <f>'[1]ГРУЗОВЫЕ БОРТ, ФУРГОНЫ 80%26'!F32</f>
        <v>36.049999999999997</v>
      </c>
      <c r="F32" s="34">
        <f>'[1]ГРУЗОВЫЕ БОРТ, ФУРГОНЫ 80%26'!F33</f>
        <v>7.21</v>
      </c>
      <c r="G32" s="34">
        <f>'[1]ГРУЗОВЫЕ БОРТ, ФУРГОНЫ 80%26'!F34</f>
        <v>43.26</v>
      </c>
      <c r="H32" s="27">
        <f>'[1]ГРУЗОВЫЕ БОРТ, ФУРГОНЫ 80%26'!F45</f>
        <v>1.7136270839861796</v>
      </c>
      <c r="I32" s="22">
        <f>'[1]ГРУЗОВЫЕ БОРТ, ФУРГОНЫ 80%26'!F46</f>
        <v>0.34</v>
      </c>
      <c r="J32" s="22">
        <f>'[1]ГРУЗОВЫЕ БОРТ, ФУРГОНЫ 80%26'!F47</f>
        <v>2.0499999999999998</v>
      </c>
      <c r="K32" s="22" t="s">
        <v>27</v>
      </c>
      <c r="L32" s="22" t="s">
        <v>27</v>
      </c>
      <c r="M32" s="22" t="s">
        <v>27</v>
      </c>
    </row>
    <row r="33" spans="1:13" ht="16.5" customHeight="1" x14ac:dyDescent="0.2">
      <c r="A33" s="31">
        <v>4</v>
      </c>
      <c r="B33" s="30" t="s">
        <v>36</v>
      </c>
      <c r="C33" s="30" t="s">
        <v>37</v>
      </c>
      <c r="D33" s="28" t="s">
        <v>38</v>
      </c>
      <c r="E33" s="32">
        <f>'[1]ГРУЗОВ.со сваркой 80%26'!F34</f>
        <v>36.65</v>
      </c>
      <c r="F33" s="31">
        <f>'[1]ГРУЗОВ.со сваркой 80%26'!F35</f>
        <v>7.33</v>
      </c>
      <c r="G33" s="31">
        <f>'[1]ГРУЗОВ.со сваркой 80%26'!F36</f>
        <v>43.98</v>
      </c>
      <c r="H33" s="22">
        <f>'[1]ГРУЗОВ.со сваркой 80%26'!F46</f>
        <v>1.75</v>
      </c>
      <c r="I33" s="22">
        <f>'[1]ГРУЗОВ.со сваркой 80%26'!F47</f>
        <v>0.35</v>
      </c>
      <c r="J33" s="27">
        <f>'[1]ГРУЗОВ.со сваркой 80%26'!F48</f>
        <v>2.1</v>
      </c>
      <c r="K33" s="22" t="s">
        <v>27</v>
      </c>
      <c r="L33" s="22" t="s">
        <v>27</v>
      </c>
      <c r="M33" s="22" t="s">
        <v>27</v>
      </c>
    </row>
    <row r="34" spans="1:13" x14ac:dyDescent="0.2">
      <c r="A34" s="31"/>
      <c r="B34" s="30"/>
      <c r="C34" s="30"/>
      <c r="D34" s="28" t="s">
        <v>39</v>
      </c>
      <c r="E34" s="32"/>
      <c r="F34" s="31"/>
      <c r="G34" s="31"/>
      <c r="H34" s="22">
        <f>'[1]ГРУЗОВ.со сваркой 80%26'!G46</f>
        <v>1.51</v>
      </c>
      <c r="I34" s="22">
        <f>'[1]ГРУЗОВ.со сваркой 80%26'!G47</f>
        <v>0.3</v>
      </c>
      <c r="J34" s="22">
        <f>'[1]ГРУЗОВ.со сваркой 80%26'!G48</f>
        <v>1.81</v>
      </c>
      <c r="K34" s="22" t="s">
        <v>27</v>
      </c>
      <c r="L34" s="22" t="s">
        <v>27</v>
      </c>
      <c r="M34" s="22" t="s">
        <v>27</v>
      </c>
    </row>
    <row r="35" spans="1:13" ht="11.25" customHeight="1" x14ac:dyDescent="0.2">
      <c r="A35" s="31">
        <v>5</v>
      </c>
      <c r="B35" s="30" t="s">
        <v>40</v>
      </c>
      <c r="C35" s="30" t="s">
        <v>41</v>
      </c>
      <c r="D35" s="35" t="s">
        <v>42</v>
      </c>
      <c r="E35" s="36">
        <f>'[1]ГРУЗОВ.со сваркой 80%26'!D34</f>
        <v>36.65</v>
      </c>
      <c r="F35" s="36">
        <f>'[1]ГРУЗОВ.со сваркой 80%26'!D35</f>
        <v>7.33</v>
      </c>
      <c r="G35" s="36">
        <f>'[1]ГРУЗОВ.со сваркой 80%26'!D36</f>
        <v>43.98</v>
      </c>
      <c r="H35" s="36">
        <f>'[1]ГРУЗОВ.со сваркой 80%26'!D46</f>
        <v>1.6</v>
      </c>
      <c r="I35" s="36">
        <f>'[1]ГРУЗОВ.со сваркой 80%26'!D47</f>
        <v>0.32</v>
      </c>
      <c r="J35" s="36">
        <f>'[1]ГРУЗОВ.со сваркой 80%26'!D48</f>
        <v>1.92</v>
      </c>
      <c r="K35" s="30" t="s">
        <v>43</v>
      </c>
      <c r="L35" s="30"/>
      <c r="M35" s="30"/>
    </row>
    <row r="36" spans="1:13" ht="12" customHeight="1" x14ac:dyDescent="0.2">
      <c r="A36" s="31"/>
      <c r="B36" s="30"/>
      <c r="C36" s="30"/>
      <c r="D36" s="35"/>
      <c r="E36" s="36"/>
      <c r="F36" s="36"/>
      <c r="G36" s="36"/>
      <c r="H36" s="36"/>
      <c r="I36" s="36"/>
      <c r="J36" s="36"/>
      <c r="K36" s="37">
        <f>'[1]ГРУЗОВ.со сваркой 80%26'!D58</f>
        <v>32.200000000000003</v>
      </c>
      <c r="L36" s="37">
        <f>'[1]ГРУЗОВ.со сваркой 80%26'!D59</f>
        <v>6.44</v>
      </c>
      <c r="M36" s="37">
        <f>'[1]ГРУЗОВ.со сваркой 80%26'!D60</f>
        <v>38.64</v>
      </c>
    </row>
    <row r="37" spans="1:13" ht="29.25" customHeight="1" x14ac:dyDescent="0.2">
      <c r="A37" s="25"/>
      <c r="B37" s="20" t="s">
        <v>44</v>
      </c>
      <c r="C37" s="38"/>
      <c r="D37" s="20"/>
      <c r="E37"/>
      <c r="F37" s="39"/>
      <c r="G37"/>
      <c r="H37"/>
      <c r="I37"/>
      <c r="J37"/>
      <c r="K37" s="40"/>
      <c r="L37" s="23"/>
      <c r="M37" s="40"/>
    </row>
    <row r="38" spans="1:13" ht="11.25" customHeight="1" x14ac:dyDescent="0.2">
      <c r="A38" s="29">
        <v>6</v>
      </c>
      <c r="B38" s="30" t="s">
        <v>45</v>
      </c>
      <c r="C38" s="30" t="s">
        <v>46</v>
      </c>
      <c r="D38" s="41" t="s">
        <v>47</v>
      </c>
      <c r="E38" s="36">
        <f>'[1]САМОСВАЛЫ,ТЯГАЧИ 80%26'!D30</f>
        <v>38.32</v>
      </c>
      <c r="F38" s="36">
        <f>'[1]САМОСВАЛЫ,ТЯГАЧИ 80%26'!D31</f>
        <v>7.66</v>
      </c>
      <c r="G38" s="36">
        <f>'[1]САМОСВАЛЫ,ТЯГАЧИ 80%26'!D32</f>
        <v>45.98</v>
      </c>
      <c r="H38" s="36">
        <f>'[1]САМОСВАЛЫ,ТЯГАЧИ 80%26'!D42</f>
        <v>3.1983908045607103</v>
      </c>
      <c r="I38" s="36">
        <f>'[1]САМОСВАЛЫ,ТЯГАЧИ 80%26'!D43</f>
        <v>0.64</v>
      </c>
      <c r="J38" s="36">
        <f>'[1]САМОСВАЛЫ,ТЯГАЧИ 80%26'!D44</f>
        <v>3.84</v>
      </c>
      <c r="K38" s="30" t="s">
        <v>48</v>
      </c>
      <c r="L38" s="30"/>
      <c r="M38" s="30"/>
    </row>
    <row r="39" spans="1:13" ht="12" customHeight="1" x14ac:dyDescent="0.2">
      <c r="A39" s="29"/>
      <c r="B39" s="30"/>
      <c r="C39" s="30"/>
      <c r="D39" s="41"/>
      <c r="E39" s="36"/>
      <c r="F39" s="36"/>
      <c r="G39" s="36"/>
      <c r="H39" s="36"/>
      <c r="I39" s="36"/>
      <c r="J39" s="36"/>
      <c r="K39" s="37">
        <f>'[1]САМОСВАЛЫ,ТЯГАЧИ 80%26'!H42</f>
        <v>1.9550000000000001</v>
      </c>
      <c r="L39" s="37">
        <f>'[1]САМОСВАЛЫ,ТЯГАЧИ 80%26'!H43</f>
        <v>0.39</v>
      </c>
      <c r="M39" s="37">
        <f>'[1]САМОСВАЛЫ,ТЯГАЧИ 80%26'!H44</f>
        <v>2.35</v>
      </c>
    </row>
    <row r="40" spans="1:13" ht="13.5" customHeight="1" x14ac:dyDescent="0.2">
      <c r="A40" s="31">
        <v>7</v>
      </c>
      <c r="B40" s="30" t="s">
        <v>45</v>
      </c>
      <c r="C40" s="30" t="s">
        <v>49</v>
      </c>
      <c r="D40" s="31" t="s">
        <v>50</v>
      </c>
      <c r="E40" s="36">
        <f>'[1]САМОСВАЛЫ,ТЯГАЧИ 80%26'!K30</f>
        <v>36.049999999999997</v>
      </c>
      <c r="F40" s="36">
        <f>'[1]САМОСВАЛЫ,ТЯГАЧИ 80%26'!K31</f>
        <v>7.21</v>
      </c>
      <c r="G40" s="36">
        <f>'[1]САМОСВАЛЫ,ТЯГАЧИ 80%26'!K32</f>
        <v>43.26</v>
      </c>
      <c r="H40" s="36">
        <f>'[1]САМОСВАЛЫ,ТЯГАЧИ 80%26'!K42</f>
        <v>1.6885943145893387</v>
      </c>
      <c r="I40" s="36">
        <f>'[1]САМОСВАЛЫ,ТЯГАЧИ 80%26'!K43</f>
        <v>0.34</v>
      </c>
      <c r="J40" s="36">
        <f>'[1]САМОСВАЛЫ,ТЯГАЧИ 80%26'!K44</f>
        <v>2.0299999999999998</v>
      </c>
      <c r="K40" s="30" t="s">
        <v>48</v>
      </c>
      <c r="L40" s="30"/>
      <c r="M40" s="30"/>
    </row>
    <row r="41" spans="1:13" x14ac:dyDescent="0.2">
      <c r="A41" s="31"/>
      <c r="B41" s="30"/>
      <c r="C41" s="30"/>
      <c r="D41" s="31"/>
      <c r="E41" s="36"/>
      <c r="F41" s="36"/>
      <c r="G41" s="36"/>
      <c r="H41" s="36"/>
      <c r="I41" s="36"/>
      <c r="J41" s="36"/>
      <c r="K41" s="37">
        <f>'[1]САМОСВАЛЫ,ТЯГАЧИ 80%26'!H42</f>
        <v>1.9550000000000001</v>
      </c>
      <c r="L41" s="37">
        <f>'[1]САМОСВАЛЫ,ТЯГАЧИ 80%26'!H43</f>
        <v>0.39</v>
      </c>
      <c r="M41" s="37">
        <f>'[1]САМОСВАЛЫ,ТЯГАЧИ 80%26'!H44</f>
        <v>2.35</v>
      </c>
    </row>
    <row r="42" spans="1:13" ht="15.75" customHeight="1" x14ac:dyDescent="0.2">
      <c r="A42" s="42">
        <v>8</v>
      </c>
      <c r="B42" s="30" t="s">
        <v>45</v>
      </c>
      <c r="C42" s="20" t="s">
        <v>51</v>
      </c>
      <c r="D42" s="42" t="s">
        <v>52</v>
      </c>
      <c r="E42" s="32">
        <f>'[1]САМОСВАЛЫ,ТЯГАЧИ 80%26'!F30</f>
        <v>53.1</v>
      </c>
      <c r="F42" s="32">
        <f>'[1]САМОСВАЛЫ,ТЯГАЧИ 80%26'!F31</f>
        <v>10.62</v>
      </c>
      <c r="G42" s="32">
        <f>'[1]САМОСВАЛЫ,ТЯГАЧИ 80%26'!F32</f>
        <v>63.72</v>
      </c>
      <c r="H42" s="27">
        <f>'[1]САМОСВАЛЫ,ТЯГАЧИ 80%26'!F42</f>
        <v>2.9038542096386966</v>
      </c>
      <c r="I42" s="22">
        <f>'[1]САМОСВАЛЫ,ТЯГАЧИ 80%26'!F43</f>
        <v>0.57999999999999996</v>
      </c>
      <c r="J42" s="34">
        <f>'[1]САМОСВАЛЫ,ТЯГАЧИ 80%26'!F44</f>
        <v>3.48</v>
      </c>
      <c r="K42" s="30" t="s">
        <v>48</v>
      </c>
      <c r="L42" s="30"/>
      <c r="M42" s="30"/>
    </row>
    <row r="43" spans="1:13" ht="15.75" customHeight="1" x14ac:dyDescent="0.2">
      <c r="A43" s="42"/>
      <c r="B43" s="30"/>
      <c r="C43" s="20" t="s">
        <v>53</v>
      </c>
      <c r="D43" s="42"/>
      <c r="E43" s="32"/>
      <c r="F43" s="32"/>
      <c r="G43" s="32"/>
      <c r="H43" s="27">
        <f>'[1]САМОСВАЛЫ,ТЯГАЧИ 80%26'!G42</f>
        <v>3.7361715056386968</v>
      </c>
      <c r="I43" s="22">
        <f>'[1]САМОСВАЛЫ,ТЯГАЧИ 80%26'!G43</f>
        <v>0.75</v>
      </c>
      <c r="J43" s="22">
        <f>'[1]САМОСВАЛЫ,ТЯГАЧИ 80%26'!G44</f>
        <v>4.49</v>
      </c>
      <c r="K43" s="37">
        <f>'[1]САМОСВАЛЫ,ТЯГАЧИ 80%26'!H42</f>
        <v>1.9550000000000001</v>
      </c>
      <c r="L43" s="37">
        <f>'[1]САМОСВАЛЫ,ТЯГАЧИ 80%26'!H43</f>
        <v>0.39</v>
      </c>
      <c r="M43" s="37">
        <f>'[1]САМОСВАЛЫ,ТЯГАЧИ 80%26'!H44</f>
        <v>2.35</v>
      </c>
    </row>
    <row r="44" spans="1:13" ht="14.25" customHeight="1" x14ac:dyDescent="0.2">
      <c r="A44" s="31">
        <v>9</v>
      </c>
      <c r="B44" s="30" t="s">
        <v>54</v>
      </c>
      <c r="C44" s="30" t="s">
        <v>55</v>
      </c>
      <c r="D44" s="31" t="s">
        <v>56</v>
      </c>
      <c r="E44" s="36">
        <f>'[1]САМОСВАЛЫ,ТЯГАЧИ 80%26'!E30</f>
        <v>38.32</v>
      </c>
      <c r="F44" s="36">
        <f>'[1]САМОСВАЛЫ,ТЯГАЧИ 80%26'!E31</f>
        <v>7.66</v>
      </c>
      <c r="G44" s="36">
        <f>'[1]САМОСВАЛЫ,ТЯГАЧИ 80%26'!E32</f>
        <v>45.98</v>
      </c>
      <c r="H44" s="36">
        <f>'[1]САМОСВАЛЫ,ТЯГАЧИ 80%26'!E42</f>
        <v>2.8149504823494569</v>
      </c>
      <c r="I44" s="36">
        <f>'[1]САМОСВАЛЫ,ТЯГАЧИ 80%26'!E43</f>
        <v>0.56000000000000005</v>
      </c>
      <c r="J44" s="36">
        <f>'[1]САМОСВАЛЫ,ТЯГАЧИ 80%26'!E44</f>
        <v>3.37</v>
      </c>
      <c r="K44" s="30" t="s">
        <v>48</v>
      </c>
      <c r="L44" s="30"/>
      <c r="M44" s="30"/>
    </row>
    <row r="45" spans="1:13" ht="16.5" customHeight="1" x14ac:dyDescent="0.2">
      <c r="A45" s="31"/>
      <c r="B45" s="30"/>
      <c r="C45" s="30"/>
      <c r="D45" s="31"/>
      <c r="E45" s="36"/>
      <c r="F45" s="36"/>
      <c r="G45" s="36"/>
      <c r="H45" s="36"/>
      <c r="I45" s="36"/>
      <c r="J45" s="36"/>
      <c r="K45" s="37">
        <f>'[1]САМОСВАЛЫ,ТЯГАЧИ 80%26'!H42</f>
        <v>1.9550000000000001</v>
      </c>
      <c r="L45" s="37">
        <f>'[1]САМОСВАЛЫ,ТЯГАЧИ 80%26'!H43</f>
        <v>0.39</v>
      </c>
      <c r="M45" s="37">
        <f>'[1]САМОСВАЛЫ,ТЯГАЧИ 80%26'!H44</f>
        <v>2.35</v>
      </c>
    </row>
    <row r="46" spans="1:13" ht="15" customHeight="1" x14ac:dyDescent="0.2">
      <c r="A46" s="31">
        <v>10</v>
      </c>
      <c r="B46" s="31" t="s">
        <v>54</v>
      </c>
      <c r="C46" s="31" t="s">
        <v>57</v>
      </c>
      <c r="D46" s="31" t="s">
        <v>58</v>
      </c>
      <c r="E46" s="36">
        <f>'[1]САМО,ТЯГАЧ кол2Чистод 80 %26'!I30</f>
        <v>40.769999999999996</v>
      </c>
      <c r="F46" s="36">
        <f>'[1]САМО,ТЯГАЧ кол2Чистод 80 %26'!I31</f>
        <v>8.15</v>
      </c>
      <c r="G46" s="36">
        <f>'[1]САМО,ТЯГАЧ кол2Чистод 80 %26'!I32</f>
        <v>48.92</v>
      </c>
      <c r="H46" s="36">
        <f>'[1]САМО,ТЯГАЧ кол2Чистод 80 %26'!I43</f>
        <v>3.2589395525607108</v>
      </c>
      <c r="I46" s="36">
        <f>'[1]САМО,ТЯГАЧ кол2Чистод 80 %26'!I44</f>
        <v>0.65</v>
      </c>
      <c r="J46" s="36">
        <f>'[1]САМО,ТЯГАЧ кол2Чистод 80 %26'!I45</f>
        <v>3.91</v>
      </c>
      <c r="K46" s="30" t="s">
        <v>48</v>
      </c>
      <c r="L46" s="30"/>
      <c r="M46" s="30"/>
    </row>
    <row r="47" spans="1:13" ht="18" customHeight="1" x14ac:dyDescent="0.2">
      <c r="A47" s="31"/>
      <c r="B47" s="31"/>
      <c r="C47" s="31"/>
      <c r="D47" s="31"/>
      <c r="E47" s="36"/>
      <c r="F47" s="36"/>
      <c r="G47" s="36"/>
      <c r="H47" s="36"/>
      <c r="I47" s="36"/>
      <c r="J47" s="36"/>
      <c r="K47" s="37">
        <f>'[1]САМО,ТЯГАЧ кол2Чистод 80 %26'!J43</f>
        <v>1.9550000000000001</v>
      </c>
      <c r="L47" s="37">
        <f>'[1]САМО,ТЯГАЧ кол2Чистод 80 %26'!J44</f>
        <v>0.39</v>
      </c>
      <c r="M47" s="37">
        <f>'[1]САМО,ТЯГАЧ кол2Чистод 80 %26'!J45</f>
        <v>2.35</v>
      </c>
    </row>
    <row r="48" spans="1:13" ht="18" customHeight="1" x14ac:dyDescent="0.2">
      <c r="A48" s="31">
        <v>11</v>
      </c>
      <c r="B48" s="31" t="s">
        <v>54</v>
      </c>
      <c r="C48" s="31" t="s">
        <v>59</v>
      </c>
      <c r="D48" s="31" t="s">
        <v>60</v>
      </c>
      <c r="E48" s="36">
        <f>'[1]САМО,ТЯГАЧ кол2Чистод 80 %26'!H30</f>
        <v>87.1</v>
      </c>
      <c r="F48" s="36">
        <f>'[1]САМО,ТЯГАЧ кол2Чистод 80 %26'!H31</f>
        <v>17.420000000000002</v>
      </c>
      <c r="G48" s="36">
        <f>'[1]САМО,ТЯГАЧ кол2Чистод 80 %26'!H32</f>
        <v>104.52</v>
      </c>
      <c r="H48" s="36">
        <f>'[1]САМО,ТЯГАЧ кол2Чистод 80 %26'!H43</f>
        <v>2.3400556088494571</v>
      </c>
      <c r="I48" s="36">
        <f>'[1]САМО,ТЯГАЧ кол2Чистод 80 %26'!H44</f>
        <v>0.47</v>
      </c>
      <c r="J48" s="36">
        <f>'[1]САМО,ТЯГАЧ кол2Чистод 80 %26'!H45</f>
        <v>2.81</v>
      </c>
      <c r="K48" s="30" t="s">
        <v>48</v>
      </c>
      <c r="L48" s="30"/>
      <c r="M48" s="30"/>
    </row>
    <row r="49" spans="1:13" ht="25.5" customHeight="1" x14ac:dyDescent="0.2">
      <c r="A49" s="31"/>
      <c r="B49" s="31"/>
      <c r="C49" s="31"/>
      <c r="D49" s="31"/>
      <c r="E49" s="36"/>
      <c r="F49" s="36"/>
      <c r="G49" s="36"/>
      <c r="H49" s="36"/>
      <c r="I49" s="36"/>
      <c r="J49" s="36"/>
      <c r="K49" s="43">
        <f>'[1]САМО,ТЯГАЧ кол2Чистод 80 %26'!J43</f>
        <v>1.9550000000000001</v>
      </c>
      <c r="L49" s="43">
        <f>'[1]САМО,ТЯГАЧ кол2Чистод 80 %26'!J44</f>
        <v>0.39</v>
      </c>
      <c r="M49" s="43">
        <f>'[1]САМО,ТЯГАЧ кол2Чистод 80 %26'!J45</f>
        <v>2.35</v>
      </c>
    </row>
    <row r="50" spans="1:13" ht="17.25" customHeight="1" x14ac:dyDescent="0.2">
      <c r="A50" s="29">
        <v>12</v>
      </c>
      <c r="B50" s="30" t="s">
        <v>61</v>
      </c>
      <c r="C50" s="20" t="s">
        <v>62</v>
      </c>
      <c r="D50" s="29" t="s">
        <v>63</v>
      </c>
      <c r="E50" s="31">
        <f>'[1]САМОСВАЛЫ,ТЯГАЧИ 80%26'!M30</f>
        <v>54.29</v>
      </c>
      <c r="F50" s="31">
        <f>'[1]САМОСВАЛЫ,ТЯГАЧИ 80%26'!M31</f>
        <v>10.86</v>
      </c>
      <c r="G50" s="31">
        <f>'[1]САМОСВАЛЫ,ТЯГАЧИ 80%26'!M32</f>
        <v>65.150000000000006</v>
      </c>
      <c r="H50" s="27">
        <f>'[1]САМОСВАЛЫ,ТЯГАЧИ 80%26'!M42</f>
        <v>2.0884834164975321</v>
      </c>
      <c r="I50" s="22">
        <f>'[1]САМОСВАЛЫ,ТЯГАЧИ 80%26'!M43</f>
        <v>0.42</v>
      </c>
      <c r="J50" s="22">
        <f>'[1]САМОСВАЛЫ,ТЯГАЧИ 80%26'!M44</f>
        <v>2.5099999999999998</v>
      </c>
      <c r="K50" s="44" t="s">
        <v>27</v>
      </c>
      <c r="L50" s="44" t="s">
        <v>27</v>
      </c>
      <c r="M50" s="44" t="s">
        <v>27</v>
      </c>
    </row>
    <row r="51" spans="1:13" x14ac:dyDescent="0.2">
      <c r="A51" s="29"/>
      <c r="B51" s="30"/>
      <c r="C51" s="20" t="s">
        <v>64</v>
      </c>
      <c r="D51" s="29"/>
      <c r="E51" s="31"/>
      <c r="F51" s="31"/>
      <c r="G51" s="31"/>
      <c r="H51" s="27">
        <f>'[1]САМОСВАЛЫ,ТЯГАЧИ 80%26'!N42</f>
        <v>2.7726712764975319</v>
      </c>
      <c r="I51" s="22">
        <f>'[1]САМОСВАЛЫ,ТЯГАЧИ 80%26'!N43</f>
        <v>0.55000000000000004</v>
      </c>
      <c r="J51" s="34">
        <f>'[1]САМОСВАЛЫ,ТЯГАЧИ 80%26'!N44</f>
        <v>3.32</v>
      </c>
      <c r="K51" s="44" t="s">
        <v>27</v>
      </c>
      <c r="L51" s="44" t="s">
        <v>27</v>
      </c>
      <c r="M51" s="44" t="s">
        <v>27</v>
      </c>
    </row>
    <row r="52" spans="1:13" x14ac:dyDescent="0.2">
      <c r="A52" s="29"/>
      <c r="B52" s="30"/>
      <c r="C52" s="20" t="s">
        <v>65</v>
      </c>
      <c r="D52" s="44" t="s">
        <v>66</v>
      </c>
      <c r="E52" s="31"/>
      <c r="F52" s="31"/>
      <c r="G52" s="31"/>
      <c r="H52" s="27">
        <f>'[1]САМОСВАЛЫ,ТЯГАЧИ 80%26'!O42</f>
        <v>2.2534731913975321</v>
      </c>
      <c r="I52" s="22">
        <f>'[1]САМОСВАЛЫ,ТЯГАЧИ 80%26'!O43</f>
        <v>0.45</v>
      </c>
      <c r="J52" s="27">
        <f>'[1]САМОСВАЛЫ,ТЯГАЧИ 80%26'!O44</f>
        <v>2.7</v>
      </c>
      <c r="K52" s="44"/>
      <c r="L52" s="44"/>
      <c r="M52" s="44"/>
    </row>
    <row r="53" spans="1:13" ht="39.75" customHeight="1" x14ac:dyDescent="0.2">
      <c r="A53" s="22"/>
      <c r="B53" s="20" t="s">
        <v>67</v>
      </c>
      <c r="C53" s="25"/>
      <c r="D53" s="22"/>
      <c r="E53"/>
      <c r="F53" s="39"/>
      <c r="G53" s="22"/>
      <c r="H53" s="45"/>
      <c r="I53"/>
      <c r="J53" s="22"/>
      <c r="K53" s="44"/>
      <c r="L53" s="44"/>
      <c r="M53" s="44"/>
    </row>
    <row r="54" spans="1:13" ht="13.5" customHeight="1" x14ac:dyDescent="0.2">
      <c r="A54" s="29">
        <v>13</v>
      </c>
      <c r="B54" s="30" t="s">
        <v>68</v>
      </c>
      <c r="C54" s="30" t="s">
        <v>69</v>
      </c>
      <c r="D54" s="23" t="s">
        <v>70</v>
      </c>
      <c r="E54" s="31">
        <f>'[1]АВТОБУСЫ 80%26'!H30</f>
        <v>38.57</v>
      </c>
      <c r="F54" s="31">
        <f>'[1]АВТОБУСЫ 80%26'!H31</f>
        <v>7.71</v>
      </c>
      <c r="G54" s="31">
        <f>'[1]АВТОБУСЫ 80%26'!H32</f>
        <v>46.28</v>
      </c>
      <c r="H54" s="27">
        <f>'[1]АВТОБУСЫ 80%26'!H42</f>
        <v>2.1423150333998029</v>
      </c>
      <c r="I54" s="22">
        <f>'[1]АВТОБУСЫ 80%26'!H43</f>
        <v>0.43</v>
      </c>
      <c r="J54" s="22">
        <f>'[1]АВТОБУСЫ 80%26'!H44</f>
        <v>2.57</v>
      </c>
      <c r="K54" s="23" t="s">
        <v>27</v>
      </c>
      <c r="L54" s="23" t="s">
        <v>27</v>
      </c>
      <c r="M54" s="23" t="s">
        <v>27</v>
      </c>
    </row>
    <row r="55" spans="1:13" ht="15" customHeight="1" x14ac:dyDescent="0.2">
      <c r="A55" s="29"/>
      <c r="B55" s="30"/>
      <c r="C55" s="30"/>
      <c r="D55" s="23" t="s">
        <v>71</v>
      </c>
      <c r="E55" s="31"/>
      <c r="F55" s="31"/>
      <c r="G55" s="31"/>
      <c r="H55" s="27">
        <f>'[1]АВТОБУСЫ 80%26'!I42</f>
        <v>1.7349410333998025</v>
      </c>
      <c r="I55" s="22">
        <f>'[1]АВТОБУСЫ 80%26'!I43</f>
        <v>0.35</v>
      </c>
      <c r="J55" s="27">
        <f>'[1]АВТОБУСЫ 80%26'!I44</f>
        <v>2.08</v>
      </c>
      <c r="K55" s="23" t="s">
        <v>27</v>
      </c>
      <c r="L55" s="23" t="s">
        <v>27</v>
      </c>
      <c r="M55" s="23" t="s">
        <v>27</v>
      </c>
    </row>
    <row r="56" spans="1:13" ht="13.5" customHeight="1" x14ac:dyDescent="0.2">
      <c r="A56" s="29">
        <v>14</v>
      </c>
      <c r="B56" s="30" t="s">
        <v>68</v>
      </c>
      <c r="C56" s="30" t="s">
        <v>72</v>
      </c>
      <c r="D56" s="22" t="s">
        <v>73</v>
      </c>
      <c r="E56" s="31">
        <f>'[1]АВТОБУСЫ 80%26'!D30</f>
        <v>37.619999999999997</v>
      </c>
      <c r="F56" s="31">
        <f>'[1]АВТОБУСЫ 80%26'!D31</f>
        <v>7.52</v>
      </c>
      <c r="G56" s="31">
        <f>'[1]АВТОБУСЫ 80%26'!D32</f>
        <v>45.14</v>
      </c>
      <c r="H56" s="27">
        <f>'[1]АВТОБУСЫ 80%26'!D42</f>
        <v>1.2833616727778874</v>
      </c>
      <c r="I56" s="22">
        <f>'[1]АВТОБУСЫ 80%26'!D43</f>
        <v>0.26</v>
      </c>
      <c r="J56" s="22">
        <f>'[1]АВТОБУСЫ 80%26'!D44</f>
        <v>1.54</v>
      </c>
      <c r="K56" s="23" t="s">
        <v>27</v>
      </c>
      <c r="L56" s="23" t="s">
        <v>27</v>
      </c>
      <c r="M56" s="23" t="s">
        <v>27</v>
      </c>
    </row>
    <row r="57" spans="1:13" ht="13.5" customHeight="1" x14ac:dyDescent="0.2">
      <c r="A57" s="29"/>
      <c r="B57" s="30"/>
      <c r="C57" s="30"/>
      <c r="D57" s="20" t="s">
        <v>74</v>
      </c>
      <c r="E57" s="31"/>
      <c r="F57" s="31"/>
      <c r="G57" s="31"/>
      <c r="H57" s="27">
        <f>'[1]АВТОБУСЫ 80%26'!E42</f>
        <v>1.0630252341243831</v>
      </c>
      <c r="I57" s="22">
        <f>'[1]АВТОБУСЫ 80%26'!E43</f>
        <v>0.21</v>
      </c>
      <c r="J57" s="22">
        <f>'[1]АВТОБУСЫ 80%26'!E44</f>
        <v>1.27</v>
      </c>
      <c r="K57" s="23" t="s">
        <v>27</v>
      </c>
      <c r="L57" s="23" t="s">
        <v>27</v>
      </c>
      <c r="M57" s="23" t="s">
        <v>27</v>
      </c>
    </row>
    <row r="58" spans="1:13" ht="24.75" customHeight="1" x14ac:dyDescent="0.2">
      <c r="A58" s="40">
        <v>15</v>
      </c>
      <c r="B58" s="20" t="s">
        <v>68</v>
      </c>
      <c r="C58" s="20" t="s">
        <v>75</v>
      </c>
      <c r="D58" s="27" t="s">
        <v>76</v>
      </c>
      <c r="E58" s="22">
        <f>'[1]АВТОБУСЫ 80%26'!L30</f>
        <v>40.32</v>
      </c>
      <c r="F58" s="22">
        <f>'[1]АВТОБУСЫ 80%26'!L31</f>
        <v>8.06</v>
      </c>
      <c r="G58" s="27">
        <f>'[1]АВТОБУСЫ 80%26'!L32</f>
        <v>48.38</v>
      </c>
      <c r="H58" s="27">
        <f>'[1]АВТОБУСЫ 80%26'!L42</f>
        <v>1.4612431552221126</v>
      </c>
      <c r="I58" s="22">
        <f>'[1]АВТОБУСЫ 80%26'!L43</f>
        <v>0.28999999999999998</v>
      </c>
      <c r="J58" s="22">
        <f>'[1]АВТОБУСЫ 80%26'!L44</f>
        <v>1.75</v>
      </c>
      <c r="K58" s="23" t="s">
        <v>27</v>
      </c>
      <c r="L58" s="23" t="s">
        <v>27</v>
      </c>
      <c r="M58" s="23" t="s">
        <v>27</v>
      </c>
    </row>
    <row r="59" spans="1:13" ht="28.5" customHeight="1" x14ac:dyDescent="0.2">
      <c r="A59" s="20">
        <v>16</v>
      </c>
      <c r="B59" s="46" t="s">
        <v>68</v>
      </c>
      <c r="C59" s="20" t="s">
        <v>77</v>
      </c>
      <c r="D59" s="20" t="s">
        <v>78</v>
      </c>
      <c r="E59" s="27">
        <f>'[1]АВТОБУСЫ 80%26'!M30</f>
        <v>42.17</v>
      </c>
      <c r="F59" s="27">
        <f>'[1]АВТОБУСЫ 80%26'!M31</f>
        <v>8.43</v>
      </c>
      <c r="G59" s="27">
        <f>'[1]АВТОБУСЫ 80%26'!M32</f>
        <v>50.6</v>
      </c>
      <c r="H59" s="27">
        <f>'[1]АВТОБУСЫ 80%26'!M42</f>
        <v>2.1148308671934846</v>
      </c>
      <c r="I59" s="22">
        <f>'[1]АВТОБУСЫ 80%26'!M43</f>
        <v>0.42</v>
      </c>
      <c r="J59" s="27">
        <f>'[1]АВТОБУСЫ 80%26'!M44</f>
        <v>2.5299999999999998</v>
      </c>
      <c r="K59" s="23" t="s">
        <v>27</v>
      </c>
      <c r="L59" s="23" t="s">
        <v>27</v>
      </c>
      <c r="M59" s="23" t="s">
        <v>27</v>
      </c>
    </row>
    <row r="60" spans="1:13" ht="32.25" customHeight="1" x14ac:dyDescent="0.2">
      <c r="A60" s="22">
        <v>17</v>
      </c>
      <c r="B60" s="25" t="s">
        <v>68</v>
      </c>
      <c r="C60" s="20" t="s">
        <v>79</v>
      </c>
      <c r="D60" s="22" t="s">
        <v>80</v>
      </c>
      <c r="E60" s="22">
        <f>'[1]АВТОБУСЫ 80%26'!N30</f>
        <v>38.57</v>
      </c>
      <c r="F60" s="22">
        <f>'[1]АВТОБУСЫ 80%26'!N31</f>
        <v>7.71</v>
      </c>
      <c r="G60" s="22">
        <f>'[1]АВТОБУСЫ 80%26'!N32</f>
        <v>46.28</v>
      </c>
      <c r="H60" s="27">
        <f>'[1]АВТОБУСЫ 80%26'!N42</f>
        <v>1.1219543858390919</v>
      </c>
      <c r="I60" s="22">
        <f>'[1]АВТОБУСЫ 80%26'!N43</f>
        <v>0.22</v>
      </c>
      <c r="J60" s="22">
        <f>'[1]АВТОБУСЫ 80%26'!N44</f>
        <v>1.34</v>
      </c>
      <c r="K60" s="23" t="s">
        <v>27</v>
      </c>
      <c r="L60" s="23" t="s">
        <v>27</v>
      </c>
      <c r="M60" s="23" t="s">
        <v>27</v>
      </c>
    </row>
    <row r="61" spans="1:13" ht="16.5" customHeight="1" x14ac:dyDescent="0.2">
      <c r="A61" s="47">
        <v>18</v>
      </c>
      <c r="B61" s="48" t="s">
        <v>68</v>
      </c>
      <c r="C61" s="30" t="s">
        <v>81</v>
      </c>
      <c r="D61" s="22" t="s">
        <v>82</v>
      </c>
      <c r="E61" s="31">
        <f>'[1]АВТОБУСЫ 80%26'!O30</f>
        <v>38.57</v>
      </c>
      <c r="F61" s="31">
        <f>'[1]АВТОБУСЫ 80%26'!O31</f>
        <v>7.71</v>
      </c>
      <c r="G61" s="31">
        <f>'[1]АВТОБУСЫ 80%26'!O32</f>
        <v>46.28</v>
      </c>
      <c r="H61" s="27">
        <f>'[1]АВТОБУСЫ 80%26'!O42</f>
        <v>1.0562435418923988</v>
      </c>
      <c r="I61" s="22">
        <f>'[1]АВТОБУСЫ 80%26'!O43</f>
        <v>0.21</v>
      </c>
      <c r="J61" s="22">
        <f>'[1]АВТОБУСЫ 80%26'!O44</f>
        <v>1.27</v>
      </c>
      <c r="K61" s="23"/>
      <c r="L61" s="23"/>
      <c r="M61" s="23"/>
    </row>
    <row r="62" spans="1:13" ht="16.5" customHeight="1" x14ac:dyDescent="0.2">
      <c r="A62" s="47"/>
      <c r="B62" s="48"/>
      <c r="C62" s="30"/>
      <c r="D62" s="22" t="s">
        <v>83</v>
      </c>
      <c r="E62" s="31"/>
      <c r="F62" s="31"/>
      <c r="G62" s="31"/>
      <c r="H62" s="27">
        <f>'[1]АВТОБУСЫ 80%26'!P42</f>
        <v>0.82947272390621918</v>
      </c>
      <c r="I62" s="22">
        <f>'[1]АВТОБУСЫ 80%26'!P43</f>
        <v>0.17</v>
      </c>
      <c r="J62" s="27">
        <f>'[1]АВТОБУСЫ 80%26'!P44</f>
        <v>1</v>
      </c>
      <c r="K62" s="23"/>
      <c r="L62" s="23"/>
      <c r="M62" s="23"/>
    </row>
    <row r="63" spans="1:13" ht="28.5" customHeight="1" x14ac:dyDescent="0.2">
      <c r="A63" s="22"/>
      <c r="B63" s="20" t="s">
        <v>84</v>
      </c>
      <c r="C63" s="20"/>
      <c r="D63" s="49"/>
      <c r="E63"/>
      <c r="F63" s="39"/>
      <c r="G63" s="22"/>
      <c r="H63"/>
      <c r="I63"/>
      <c r="J63" s="22"/>
      <c r="K63" s="23"/>
      <c r="L63" s="23"/>
      <c r="M63" s="23"/>
    </row>
    <row r="64" spans="1:13" ht="11.25" customHeight="1" x14ac:dyDescent="0.2">
      <c r="A64" s="31">
        <v>19</v>
      </c>
      <c r="B64" s="30" t="s">
        <v>85</v>
      </c>
      <c r="C64" s="30" t="s">
        <v>86</v>
      </c>
      <c r="D64" s="31" t="s">
        <v>87</v>
      </c>
      <c r="E64" s="36">
        <f>'[1]СПЕЦТРАНСПОРТцистер.80%26'!H31</f>
        <v>38.25</v>
      </c>
      <c r="F64" s="36">
        <f>'[1]СПЕЦТРАНСПОРТцистер.80%26'!H32</f>
        <v>7.65</v>
      </c>
      <c r="G64" s="36">
        <f>'[1]СПЕЦТРАНСПОРТцистер.80%26'!H33</f>
        <v>45.9</v>
      </c>
      <c r="H64" s="36">
        <f>'[1]СПЕЦТРАНСПОРТцистер.80%26'!H43</f>
        <v>2.1799999999999997</v>
      </c>
      <c r="I64" s="36">
        <f>'[1]СПЕЦТРАНСПОРТцистер.80%26'!H44</f>
        <v>0.44</v>
      </c>
      <c r="J64" s="36">
        <f>'[1]СПЕЦТРАНСПОРТцистер.80%26'!H45</f>
        <v>2.62</v>
      </c>
      <c r="K64" s="30" t="s">
        <v>88</v>
      </c>
      <c r="L64" s="30"/>
      <c r="M64" s="30"/>
    </row>
    <row r="65" spans="1:13" x14ac:dyDescent="0.2">
      <c r="A65" s="31"/>
      <c r="B65" s="30"/>
      <c r="C65" s="30"/>
      <c r="D65" s="31"/>
      <c r="E65" s="36"/>
      <c r="F65" s="36"/>
      <c r="G65" s="36"/>
      <c r="H65" s="36"/>
      <c r="I65" s="36"/>
      <c r="J65" s="36"/>
      <c r="K65" s="37">
        <f>'[1]СПЕЦТРАНСПОРТцистер.80%26'!H53</f>
        <v>10.190000000000001</v>
      </c>
      <c r="L65" s="37">
        <f>'[1]СПЕЦТРАНСПОРТцистер.80%26'!H54</f>
        <v>2.04</v>
      </c>
      <c r="M65" s="37">
        <f>'[1]СПЕЦТРАНСПОРТцистер.80%26'!H55</f>
        <v>12.23</v>
      </c>
    </row>
    <row r="66" spans="1:13" x14ac:dyDescent="0.2">
      <c r="A66" s="31">
        <v>20</v>
      </c>
      <c r="B66" s="30" t="s">
        <v>85</v>
      </c>
      <c r="C66" s="30" t="s">
        <v>89</v>
      </c>
      <c r="D66" s="31" t="s">
        <v>90</v>
      </c>
      <c r="E66" s="36">
        <f>'[1]СПЕЦТРАНСПОРТцистер.80%26'!F31</f>
        <v>37.35</v>
      </c>
      <c r="F66" s="36">
        <f>'[1]СПЕЦТРАНСПОРТцистер.80%26'!F32</f>
        <v>7.47</v>
      </c>
      <c r="G66" s="36">
        <f>'[1]СПЕЦТРАНСПОРТцистер.80%26'!F33</f>
        <v>44.82</v>
      </c>
      <c r="H66" s="36">
        <f>'[1]СПЕЦТРАНСПОРТцистер.80%26'!F43</f>
        <v>1.76</v>
      </c>
      <c r="I66" s="36">
        <f>'[1]СПЕЦТРАНСПОРТцистер.80%26'!F44</f>
        <v>0.35</v>
      </c>
      <c r="J66" s="36">
        <f>'[1]СПЕЦТРАНСПОРТцистер.80%26'!F45</f>
        <v>2.11</v>
      </c>
      <c r="K66" s="30" t="s">
        <v>88</v>
      </c>
      <c r="L66" s="30"/>
      <c r="M66" s="30"/>
    </row>
    <row r="67" spans="1:13" ht="13.5" customHeight="1" x14ac:dyDescent="0.2">
      <c r="A67" s="31"/>
      <c r="B67" s="30"/>
      <c r="C67" s="30"/>
      <c r="D67" s="31"/>
      <c r="E67" s="36"/>
      <c r="F67" s="36"/>
      <c r="G67" s="36"/>
      <c r="H67" s="36"/>
      <c r="I67" s="36"/>
      <c r="J67" s="36"/>
      <c r="K67" s="37">
        <f>'[1]СПЕЦТРАНСПОРТцистер.80%26'!F53</f>
        <v>3.62</v>
      </c>
      <c r="L67" s="37">
        <f>'[1]СПЕЦТРАНСПОРТцистер.80%26'!F54</f>
        <v>0.72</v>
      </c>
      <c r="M67" s="37">
        <f>'[1]СПЕЦТРАНСПОРТцистер.80%26'!F55</f>
        <v>4.34</v>
      </c>
    </row>
    <row r="68" spans="1:13" x14ac:dyDescent="0.2">
      <c r="A68" s="31"/>
      <c r="B68" s="30"/>
      <c r="C68" s="30"/>
      <c r="D68" s="31" t="s">
        <v>91</v>
      </c>
      <c r="E68" s="36"/>
      <c r="F68" s="36"/>
      <c r="G68" s="36"/>
      <c r="H68" s="36">
        <f>'[1]СПЕЦТРАНСПОРТцистер.80%26'!G43</f>
        <v>1.46</v>
      </c>
      <c r="I68" s="36">
        <f>'[1]СПЕЦТРАНСПОРТцистер.80%26'!G44</f>
        <v>0.28999999999999998</v>
      </c>
      <c r="J68" s="36">
        <f>'[1]СПЕЦТРАНСПОРТцистер.80%26'!G45</f>
        <v>1.75</v>
      </c>
      <c r="K68" s="30" t="s">
        <v>88</v>
      </c>
      <c r="L68" s="30"/>
      <c r="M68" s="30"/>
    </row>
    <row r="69" spans="1:13" x14ac:dyDescent="0.2">
      <c r="A69" s="31"/>
      <c r="B69" s="30"/>
      <c r="C69" s="30"/>
      <c r="D69" s="31"/>
      <c r="E69" s="36"/>
      <c r="F69" s="36"/>
      <c r="G69" s="36"/>
      <c r="H69" s="36"/>
      <c r="I69" s="36"/>
      <c r="J69" s="36"/>
      <c r="K69" s="37">
        <f>'[1]СПЕЦТРАНСПОРТцистер.80%26'!G53</f>
        <v>2.4500000000000002</v>
      </c>
      <c r="L69" s="37">
        <f>'[1]СПЕЦТРАНСПОРТцистер.80%26'!G54</f>
        <v>0.49</v>
      </c>
      <c r="M69" s="37">
        <f>'[1]СПЕЦТРАНСПОРТцистер.80%26'!G55</f>
        <v>2.94</v>
      </c>
    </row>
    <row r="70" spans="1:13" ht="13.5" customHeight="1" x14ac:dyDescent="0.2">
      <c r="A70" s="31">
        <v>21</v>
      </c>
      <c r="B70" s="30" t="s">
        <v>85</v>
      </c>
      <c r="C70" s="30" t="s">
        <v>92</v>
      </c>
      <c r="D70" s="50" t="s">
        <v>93</v>
      </c>
      <c r="E70" s="36">
        <f>'[1]СПЕЦТРАНСПОРТцистер.80%26'!D31</f>
        <v>37.35</v>
      </c>
      <c r="F70" s="36">
        <f>'[1]СПЕЦТРАНСПОРТцистер.80%26'!D32</f>
        <v>7.47</v>
      </c>
      <c r="G70" s="36">
        <f>'[1]СПЕЦТРАНСПОРТцистер.80%26'!D33</f>
        <v>44.82</v>
      </c>
      <c r="H70" s="36">
        <f>'[1]СПЕЦТРАНСПОРТцистер.80%26'!D43</f>
        <v>1.76</v>
      </c>
      <c r="I70" s="36">
        <f>'[1]СПЕЦТРАНСПОРТцистер.80%26'!D44</f>
        <v>0.35</v>
      </c>
      <c r="J70" s="36">
        <f>'[1]СПЕЦТРАНСПОРТцистер.80%26'!D45</f>
        <v>2.11</v>
      </c>
      <c r="K70" s="30" t="s">
        <v>88</v>
      </c>
      <c r="L70" s="30"/>
      <c r="M70" s="30"/>
    </row>
    <row r="71" spans="1:13" ht="13.5" customHeight="1" x14ac:dyDescent="0.2">
      <c r="A71" s="31"/>
      <c r="B71" s="30"/>
      <c r="C71" s="30"/>
      <c r="D71" s="31"/>
      <c r="E71" s="36"/>
      <c r="F71" s="36"/>
      <c r="G71" s="36"/>
      <c r="H71" s="36"/>
      <c r="I71" s="36"/>
      <c r="J71" s="36"/>
      <c r="K71" s="37">
        <f>'[1]СПЕЦТРАНСПОРТцистер.80%26'!D53</f>
        <v>3.62</v>
      </c>
      <c r="L71" s="37">
        <f>'[1]СПЕЦТРАНСПОРТцистер.80%26'!D54</f>
        <v>0.72</v>
      </c>
      <c r="M71" s="37">
        <f>'[1]СПЕЦТРАНСПОРТцистер.80%26'!D55</f>
        <v>4.34</v>
      </c>
    </row>
    <row r="72" spans="1:13" x14ac:dyDescent="0.2">
      <c r="A72" s="31"/>
      <c r="B72" s="30"/>
      <c r="C72" s="30"/>
      <c r="D72" s="50" t="s">
        <v>94</v>
      </c>
      <c r="E72" s="36"/>
      <c r="F72" s="36"/>
      <c r="G72" s="36"/>
      <c r="H72" s="36">
        <f>'[1]СПЕЦТРАНСПОРТцистер.80%26'!E43</f>
        <v>1.49</v>
      </c>
      <c r="I72" s="36">
        <f>'[1]СПЕЦТРАНСПОРТцистер.80%26'!E44</f>
        <v>0.3</v>
      </c>
      <c r="J72" s="36">
        <f>'[1]СПЕЦТРАНСПОРТцистер.80%26'!E45</f>
        <v>1.79</v>
      </c>
      <c r="K72" s="30" t="s">
        <v>88</v>
      </c>
      <c r="L72" s="30"/>
      <c r="M72" s="30"/>
    </row>
    <row r="73" spans="1:13" ht="14.25" customHeight="1" x14ac:dyDescent="0.2">
      <c r="A73" s="31"/>
      <c r="B73" s="30"/>
      <c r="C73" s="30"/>
      <c r="D73" s="31"/>
      <c r="E73" s="36"/>
      <c r="F73" s="36"/>
      <c r="G73" s="36"/>
      <c r="H73" s="36"/>
      <c r="I73" s="36"/>
      <c r="J73" s="36"/>
      <c r="K73" s="37">
        <f>'[1]СПЕЦТРАНСПОРТцистер.80%26'!E53</f>
        <v>2.4500000000000002</v>
      </c>
      <c r="L73" s="37">
        <f>'[1]СПЕЦТРАНСПОРТцистер.80%26'!E54</f>
        <v>0.49</v>
      </c>
      <c r="M73" s="37">
        <f>'[1]СПЕЦТРАНСПОРТцистер.80%26'!E55</f>
        <v>2.94</v>
      </c>
    </row>
    <row r="74" spans="1:13" ht="21" customHeight="1" x14ac:dyDescent="0.2">
      <c r="A74" s="22">
        <v>22</v>
      </c>
      <c r="B74" t="s">
        <v>85</v>
      </c>
      <c r="C74" s="51" t="s">
        <v>95</v>
      </c>
      <c r="D74" s="22" t="s">
        <v>96</v>
      </c>
      <c r="E74" s="34">
        <f>'[1]СПЕЦТРАНСПОРТс манипулят,80%26'!O29</f>
        <v>46.69</v>
      </c>
      <c r="F74" s="34">
        <f>'[1]СПЕЦТРАНСПОРТс манипулят,80%26'!O30</f>
        <v>9.34</v>
      </c>
      <c r="G74" s="34">
        <f>'[1]СПЕЦТРАНСПОРТс манипулят,80%26'!O31</f>
        <v>56.03</v>
      </c>
      <c r="H74" s="34">
        <f>'[1]СПЕЦТРАНСПОРТс манипулят,80%26'!O41</f>
        <v>2.54</v>
      </c>
      <c r="I74" s="34">
        <f>'[1]СПЕЦТРАНСПОРТс манипулят,80%26'!O42</f>
        <v>0.51</v>
      </c>
      <c r="J74" s="52">
        <f>'[1]СПЕЦТРАНСПОРТс манипулят,80%26'!O43</f>
        <v>3.05</v>
      </c>
      <c r="K74" s="43">
        <f>'[1]СПЕЦТРАНСПОРТс манипулят,80%26'!O51</f>
        <v>27.9</v>
      </c>
      <c r="L74" s="43">
        <f>'[1]СПЕЦТРАНСПОРТс манипулят,80%26'!O52</f>
        <v>5.58</v>
      </c>
      <c r="M74" s="43">
        <f>'[1]СПЕЦТРАНСПОРТс манипулят,80%26'!O53</f>
        <v>33.479999999999997</v>
      </c>
    </row>
    <row r="75" spans="1:13" ht="21" customHeight="1" x14ac:dyDescent="0.2">
      <c r="A75" s="31">
        <v>23</v>
      </c>
      <c r="B75" s="30" t="s">
        <v>85</v>
      </c>
      <c r="C75" s="20" t="s">
        <v>97</v>
      </c>
      <c r="D75" s="31" t="s">
        <v>98</v>
      </c>
      <c r="E75" s="36">
        <f>'[1]СПЕЦТРАНСПОРТс манипулят,80%26'!F29</f>
        <v>46.69</v>
      </c>
      <c r="F75" s="36">
        <f>'[1]СПЕЦТРАНСПОРТс манипулят,80%26'!F30</f>
        <v>9.34</v>
      </c>
      <c r="G75" s="31">
        <f>'[1]СПЕЦТРАНСПОРТс манипулят,80%26'!F31</f>
        <v>56.03</v>
      </c>
      <c r="H75" s="36">
        <f>'[1]СПЕЦТРАНСПОРТс манипулят,80%26'!F41</f>
        <v>2.65</v>
      </c>
      <c r="I75" s="36">
        <f>'[1]СПЕЦТРАНСПОРТс манипулят,80%26'!F42</f>
        <v>0.53</v>
      </c>
      <c r="J75" s="31">
        <f>'[1]СПЕЦТРАНСПОРТс манипулят,80%26'!F43</f>
        <v>3.18</v>
      </c>
      <c r="K75" s="36">
        <f>'[1]СПЕЦТРАНСПОРТс манипулят,80%26'!F51</f>
        <v>23.08</v>
      </c>
      <c r="L75" s="36">
        <f>'[1]СПЕЦТРАНСПОРТс манипулят,80%26'!F52</f>
        <v>4.62</v>
      </c>
      <c r="M75" s="36">
        <f>'[1]СПЕЦТРАНСПОРТс манипулят,80%26'!F53</f>
        <v>27.7</v>
      </c>
    </row>
    <row r="76" spans="1:13" ht="13.5" customHeight="1" x14ac:dyDescent="0.2">
      <c r="A76" s="31"/>
      <c r="B76" s="30"/>
      <c r="C76" s="20"/>
      <c r="D76" s="31"/>
      <c r="E76" s="36"/>
      <c r="F76" s="36"/>
      <c r="G76" s="31"/>
      <c r="H76" s="36"/>
      <c r="I76" s="36"/>
      <c r="J76" s="31"/>
      <c r="K76" s="36"/>
      <c r="L76" s="36"/>
      <c r="M76" s="36"/>
    </row>
    <row r="77" spans="1:13" ht="18.75" customHeight="1" x14ac:dyDescent="0.2">
      <c r="A77" s="31">
        <v>24</v>
      </c>
      <c r="B77" s="30" t="s">
        <v>85</v>
      </c>
      <c r="C77" s="30" t="s">
        <v>97</v>
      </c>
      <c r="D77" s="31" t="s">
        <v>99</v>
      </c>
      <c r="E77" s="36">
        <f>'[1]СПЕЦТРАНСПОРТс манипулят,80%26'!J29</f>
        <v>47.019999999999996</v>
      </c>
      <c r="F77" s="36">
        <f>'[1]СПЕЦТРАНСПОРТс манипулят,80%26'!J30</f>
        <v>9.4</v>
      </c>
      <c r="G77" s="31">
        <f>'[1]СПЕЦТРАНСПОРТс манипулят,80%26'!J31</f>
        <v>56.42</v>
      </c>
      <c r="H77" s="36">
        <f>'[1]СПЕЦТРАНСПОРТс манипулят,80%26'!J41</f>
        <v>2.65</v>
      </c>
      <c r="I77" s="36">
        <f>'[1]СПЕЦТРАНСПОРТс манипулят,80%26'!J42</f>
        <v>0.53</v>
      </c>
      <c r="J77" s="31">
        <f>'[1]СПЕЦТРАНСПОРТс манипулят,80%26'!J43</f>
        <v>3.18</v>
      </c>
      <c r="K77" s="36">
        <f>'[1]СПЕЦТРАНСПОРТс манипулят,80%26'!J51</f>
        <v>23.08</v>
      </c>
      <c r="L77" s="36">
        <f>'[1]СПЕЦТРАНСПОРТс манипулят,80%26'!J52</f>
        <v>4.62</v>
      </c>
      <c r="M77" s="36">
        <f>'[1]СПЕЦТРАНСПОРТс манипулят,80%26'!J53</f>
        <v>27.7</v>
      </c>
    </row>
    <row r="78" spans="1:13" ht="19.5" customHeight="1" x14ac:dyDescent="0.2">
      <c r="A78" s="31"/>
      <c r="B78" s="30"/>
      <c r="C78" s="30"/>
      <c r="D78" s="31"/>
      <c r="E78" s="36"/>
      <c r="F78" s="36"/>
      <c r="G78" s="31"/>
      <c r="H78" s="36"/>
      <c r="I78" s="36"/>
      <c r="J78" s="31"/>
      <c r="K78" s="36"/>
      <c r="L78" s="36"/>
      <c r="M78" s="36"/>
    </row>
    <row r="79" spans="1:13" ht="20.25" customHeight="1" x14ac:dyDescent="0.2">
      <c r="A79" s="29">
        <v>25</v>
      </c>
      <c r="B79" s="30" t="s">
        <v>85</v>
      </c>
      <c r="C79" s="30" t="s">
        <v>100</v>
      </c>
      <c r="D79" s="41" t="s">
        <v>101</v>
      </c>
      <c r="E79" s="36">
        <f>'[1]СПЕЦТРАНСПОРТс манипулят,80%26'!M29</f>
        <v>47.019999999999996</v>
      </c>
      <c r="F79" s="36">
        <f>'[1]СПЕЦТРАНСПОРТс манипулят,80%26'!M30</f>
        <v>9.4</v>
      </c>
      <c r="G79" s="31">
        <f>'[1]СПЕЦТРАНСПОРТс манипулят,80%26'!M31</f>
        <v>56.42</v>
      </c>
      <c r="H79" s="36">
        <f>'[1]СПЕЦТРАНСПОРТс манипулят,80%26'!M41</f>
        <v>2.48</v>
      </c>
      <c r="I79" s="36">
        <f>'[1]СПЕЦТРАНСПОРТс манипулят,80%26'!M42</f>
        <v>0.5</v>
      </c>
      <c r="J79" s="31">
        <f>'[1]СПЕЦТРАНСПОРТс манипулят,80%26'!M43</f>
        <v>2.98</v>
      </c>
      <c r="K79" s="36">
        <f>'[1]СПЕЦТРАНСПОРТс манипулят,80%26'!M51</f>
        <v>23.08</v>
      </c>
      <c r="L79" s="36">
        <f>'[1]СПЕЦТРАНСПОРТс манипулят,80%26'!M52</f>
        <v>4.62</v>
      </c>
      <c r="M79" s="36">
        <f>'[1]СПЕЦТРАНСПОРТс манипулят,80%26'!M53</f>
        <v>27.7</v>
      </c>
    </row>
    <row r="80" spans="1:13" ht="15.75" customHeight="1" x14ac:dyDescent="0.2">
      <c r="A80" s="29"/>
      <c r="B80" s="30"/>
      <c r="C80" s="30"/>
      <c r="D80" s="41"/>
      <c r="E80" s="36"/>
      <c r="F80" s="36"/>
      <c r="G80" s="31"/>
      <c r="H80" s="36"/>
      <c r="I80" s="36"/>
      <c r="J80" s="31"/>
      <c r="K80" s="36"/>
      <c r="L80" s="36"/>
      <c r="M80" s="36"/>
    </row>
    <row r="81" spans="1:14" ht="19.5" customHeight="1" x14ac:dyDescent="0.2">
      <c r="A81" s="29">
        <v>26</v>
      </c>
      <c r="B81" s="30" t="s">
        <v>85</v>
      </c>
      <c r="C81" s="20" t="s">
        <v>102</v>
      </c>
      <c r="D81" s="29" t="s">
        <v>103</v>
      </c>
      <c r="E81" s="31">
        <f>'[1]СПЕЦТРАНСПОРТс манипулят,80%26'!H29</f>
        <v>78.28</v>
      </c>
      <c r="F81" s="31">
        <f>'[1]СПЕЦТРАНСПОРТс манипулят,80%26'!H30</f>
        <v>15.66</v>
      </c>
      <c r="G81" s="32">
        <f>'[1]СПЕЦТРАНСПОРТс манипулят,80%26'!H31</f>
        <v>93.94</v>
      </c>
      <c r="H81" s="22">
        <f>'[1]СПЕЦТРАНСПОРТс манипулят,80%26'!H41</f>
        <v>2.65</v>
      </c>
      <c r="I81" s="22">
        <f>'[1]СПЕЦТРАНСПОРТс манипулят,80%26'!H42</f>
        <v>0.53</v>
      </c>
      <c r="J81" s="34">
        <f>'[1]СПЕЦТРАНСПОРТс манипулят,80%26'!H43</f>
        <v>3.18</v>
      </c>
      <c r="K81" s="31">
        <f>'[1]СПЕЦТРАНСПОРТс манипулят,80%26'!H51</f>
        <v>25.759999999999998</v>
      </c>
      <c r="L81" s="31">
        <f>'[1]СПЕЦТРАНСПОРТс манипулят,80%26'!H52</f>
        <v>5.15</v>
      </c>
      <c r="M81" s="31">
        <f>'[1]СПЕЦТРАНСПОРТс манипулят,80%26'!H53</f>
        <v>30.91</v>
      </c>
    </row>
    <row r="82" spans="1:14" x14ac:dyDescent="0.2">
      <c r="A82" s="29"/>
      <c r="B82" s="30"/>
      <c r="C82" s="20" t="s">
        <v>104</v>
      </c>
      <c r="D82" s="41"/>
      <c r="E82" s="31"/>
      <c r="F82" s="31"/>
      <c r="G82" s="32"/>
      <c r="H82" s="52">
        <f>'[1]СПЕЦТРАНСПОРТс манипулят,80%26'!I41</f>
        <v>3.44</v>
      </c>
      <c r="I82" s="34">
        <f>'[1]СПЕЦТРАНСПОРТс манипулят,80%26'!I42</f>
        <v>0.69</v>
      </c>
      <c r="J82" s="34">
        <f>'[1]СПЕЦТРАНСПОРТс манипулят,80%26'!I43</f>
        <v>4.13</v>
      </c>
      <c r="K82" s="31"/>
      <c r="L82" s="31"/>
      <c r="M82" s="31"/>
    </row>
    <row r="83" spans="1:14" ht="32.25" customHeight="1" x14ac:dyDescent="0.2">
      <c r="A83" s="44">
        <v>27</v>
      </c>
      <c r="B83" s="38" t="s">
        <v>105</v>
      </c>
      <c r="C83" s="34" t="s">
        <v>106</v>
      </c>
      <c r="D83" s="34" t="s">
        <v>107</v>
      </c>
      <c r="E83" s="34">
        <f>'[1]РУБИТ.УСТАНОВ 80%26'!D29</f>
        <v>310.15999999999997</v>
      </c>
      <c r="F83" s="34">
        <f>'[1]РУБИТ.УСТАНОВ 80%26'!D30</f>
        <v>62.03</v>
      </c>
      <c r="G83" s="34">
        <f>'[1]РУБИТ.УСТАНОВ 80%26'!D31</f>
        <v>372.19</v>
      </c>
      <c r="H83" s="52">
        <f>'[1]РУБИТ.УСТАНОВ 80%26'!D42</f>
        <v>3.1989597816594277</v>
      </c>
      <c r="I83" s="52">
        <f>'[1]РУБИТ.УСТАНОВ 80%26'!D43</f>
        <v>0.64</v>
      </c>
      <c r="J83" s="34">
        <f>'[1]РУБИТ.УСТАНОВ 80%26'!D44</f>
        <v>3.84</v>
      </c>
      <c r="K83" s="34">
        <f>'[1]РУБИТ.УСТАНОВ 80%26'!D53</f>
        <v>313.99</v>
      </c>
      <c r="L83" s="34">
        <f>'[1]РУБИТ.УСТАНОВ 80%26'!D54</f>
        <v>62.8</v>
      </c>
      <c r="M83" s="34">
        <f>'[1]РУБИТ.УСТАНОВ 80%26'!D55</f>
        <v>376.79</v>
      </c>
    </row>
    <row r="84" spans="1:14" ht="30" customHeight="1" x14ac:dyDescent="0.2">
      <c r="A84" s="23"/>
      <c r="B84" s="20" t="s">
        <v>108</v>
      </c>
      <c r="C84"/>
      <c r="D84" s="33"/>
      <c r="E84"/>
      <c r="F84" s="39"/>
      <c r="G84" s="22"/>
      <c r="H84"/>
      <c r="I84" s="39"/>
      <c r="J84" s="22"/>
      <c r="K84" s="23"/>
      <c r="L84" s="23"/>
      <c r="M84" s="23"/>
    </row>
    <row r="85" spans="1:14" ht="23.25" customHeight="1" x14ac:dyDescent="0.2">
      <c r="A85" s="23">
        <v>28</v>
      </c>
      <c r="B85" s="24" t="s">
        <v>109</v>
      </c>
      <c r="C85" t="s">
        <v>110</v>
      </c>
      <c r="D85" s="33" t="s">
        <v>111</v>
      </c>
      <c r="E85" s="27">
        <f>'[1] АВТОКРАНЫ 80%26'!E29</f>
        <v>53.1</v>
      </c>
      <c r="F85" s="27">
        <f>'[1] АВТОКРАНЫ 80%26'!E30</f>
        <v>10.62</v>
      </c>
      <c r="G85" s="22">
        <f>'[1] АВТОКРАНЫ 80%26'!E31</f>
        <v>63.72</v>
      </c>
      <c r="H85" s="27">
        <f>'[1] АВТОКРАНЫ 80%26'!E41</f>
        <v>2.75</v>
      </c>
      <c r="I85" s="27">
        <f>'[1] АВТОКРАНЫ 80%26'!E42</f>
        <v>0.55000000000000004</v>
      </c>
      <c r="J85" s="27">
        <f>'[1] АВТОКРАНЫ 80%26'!E43</f>
        <v>3.3</v>
      </c>
      <c r="K85" s="27">
        <f>'[1] АВТОКРАНЫ 80%26'!E51</f>
        <v>32.200000000000003</v>
      </c>
      <c r="L85" s="27">
        <f>'[1] АВТОКРАНЫ 80%26'!E52</f>
        <v>6.44</v>
      </c>
      <c r="M85" s="27">
        <f>'[1] АВТОКРАНЫ 80%26'!E53</f>
        <v>38.64</v>
      </c>
    </row>
    <row r="86" spans="1:14" ht="23.25" customHeight="1" x14ac:dyDescent="0.2">
      <c r="A86" s="23">
        <v>29</v>
      </c>
      <c r="B86" t="s">
        <v>112</v>
      </c>
      <c r="C86" t="s">
        <v>113</v>
      </c>
      <c r="D86" s="23" t="s">
        <v>114</v>
      </c>
      <c r="E86" s="22">
        <f>'[1] АВТОКРАНЫ 80%26'!F29</f>
        <v>42.17</v>
      </c>
      <c r="F86" s="22">
        <f>'[1] АВТОКРАНЫ 80%26'!F30</f>
        <v>8.43</v>
      </c>
      <c r="G86" s="27">
        <f>'[1] АВТОКРАНЫ 80%26'!F31</f>
        <v>50.6</v>
      </c>
      <c r="H86" s="27">
        <f>'[1] АВТОКРАНЫ 80%26'!F41</f>
        <v>1.87</v>
      </c>
      <c r="I86" s="22">
        <f>'[1] АВТОКРАНЫ 80%26'!F42</f>
        <v>0.37</v>
      </c>
      <c r="J86" s="27">
        <f>'[1] АВТОКРАНЫ 80%26'!F43</f>
        <v>2.2400000000000002</v>
      </c>
      <c r="K86" s="27">
        <f>'[1] АВТОКРАНЫ 80%26'!F51</f>
        <v>29.519999999999996</v>
      </c>
      <c r="L86" s="27">
        <f>'[1] АВТОКРАНЫ 80%26'!F52</f>
        <v>5.9</v>
      </c>
      <c r="M86" s="27">
        <f>'[1] АВТОКРАНЫ 80%26'!F53</f>
        <v>35.42</v>
      </c>
    </row>
    <row r="87" spans="1:14" x14ac:dyDescent="0.2">
      <c r="A87" s="29">
        <v>30</v>
      </c>
      <c r="B87" s="30" t="s">
        <v>115</v>
      </c>
      <c r="C87" s="30" t="s">
        <v>116</v>
      </c>
      <c r="D87" s="33" t="s">
        <v>117</v>
      </c>
      <c r="E87" s="31">
        <f>'[1]АВТОВЫШКИ25,80%26'!F32</f>
        <v>43.33</v>
      </c>
      <c r="F87" s="32">
        <f>'[1]АВТОВЫШКИ25,80%26'!F33</f>
        <v>8.67</v>
      </c>
      <c r="G87" s="32">
        <f>'[1]АВТОВЫШКИ25,80%26'!F34</f>
        <v>52</v>
      </c>
      <c r="H87" s="27">
        <f>'[1]АВТОВЫШКИ25,80%26'!F44</f>
        <v>1.87</v>
      </c>
      <c r="I87" s="22">
        <f>'[1]АВТОВЫШКИ25,80%26'!F45</f>
        <v>0.37</v>
      </c>
      <c r="J87" s="22">
        <f>'[1]АВТОВЫШКИ25,80%26'!F46</f>
        <v>2.2400000000000002</v>
      </c>
      <c r="K87" s="27">
        <f>'[1]АВТОВЫШКИ25,80%26'!F54</f>
        <v>28.3</v>
      </c>
      <c r="L87" s="22">
        <f>'[1]АВТОВЫШКИ25,80%26'!F55</f>
        <v>5.66</v>
      </c>
      <c r="M87" s="22">
        <f>'[1]АВТОВЫШКИ25,80%26'!F56</f>
        <v>33.96</v>
      </c>
    </row>
    <row r="88" spans="1:14" x14ac:dyDescent="0.2">
      <c r="A88" s="29"/>
      <c r="B88" s="30"/>
      <c r="C88" s="30"/>
      <c r="D88" s="33" t="s">
        <v>118</v>
      </c>
      <c r="E88" s="31"/>
      <c r="F88" s="32"/>
      <c r="G88" s="32"/>
      <c r="H88" s="22">
        <f>'[1]АВТОВЫШКИ25,80%26'!G44</f>
        <v>1.58</v>
      </c>
      <c r="I88" s="27">
        <f>'[1]АВТОВЫШКИ25,80%26'!G45</f>
        <v>0.32</v>
      </c>
      <c r="J88" s="27">
        <f>'[1]АВТОВЫШКИ25,80%26'!G46</f>
        <v>1.9</v>
      </c>
      <c r="K88" s="22">
        <f>'[1]АВТОВЫШКИ25,80%26'!G54</f>
        <v>18.77</v>
      </c>
      <c r="L88" s="22">
        <f>'[1]АВТОВЫШКИ25,80%26'!G55</f>
        <v>3.75</v>
      </c>
      <c r="M88" s="22">
        <f>'[1]АВТОВЫШКИ25,80%26'!G56</f>
        <v>22.52</v>
      </c>
    </row>
    <row r="89" spans="1:14" ht="18.75" customHeight="1" x14ac:dyDescent="0.2">
      <c r="A89" s="40">
        <v>31</v>
      </c>
      <c r="B89" s="20" t="s">
        <v>119</v>
      </c>
      <c r="C89" s="20" t="s">
        <v>120</v>
      </c>
      <c r="D89" s="53" t="s">
        <v>121</v>
      </c>
      <c r="E89" s="27">
        <f>'[1]АВТОВЫШКИ25,80%26'!H32</f>
        <v>47.34</v>
      </c>
      <c r="F89" s="27">
        <f>'[1]АВТОВЫШКИ25,80%26'!H33</f>
        <v>9.4700000000000006</v>
      </c>
      <c r="G89" s="27">
        <f>'[1]АВТОВЫШКИ25,80%26'!H34</f>
        <v>56.81</v>
      </c>
      <c r="H89" s="22">
        <f>'[1]АВТОВЫШКИ25,80%26'!H44</f>
        <v>1.6600000000000001</v>
      </c>
      <c r="I89" s="22">
        <f>'[1]АВТОВЫШКИ25,80%26'!H45</f>
        <v>0.33</v>
      </c>
      <c r="J89" s="27">
        <f>'[1]АВТОВЫШКИ25,80%26'!H46</f>
        <v>1.99</v>
      </c>
      <c r="K89" s="27">
        <f>'[1]АВТОВЫШКИ25,80%26'!H54</f>
        <v>24.17</v>
      </c>
      <c r="L89" s="22">
        <f>'[1]АВТОВЫШКИ25,80%26'!H55</f>
        <v>4.83</v>
      </c>
      <c r="M89" s="27">
        <f>'[1]АВТОВЫШКИ25,80%26'!H56</f>
        <v>29</v>
      </c>
    </row>
    <row r="90" spans="1:14" ht="17.25" customHeight="1" x14ac:dyDescent="0.2">
      <c r="A90" s="23">
        <v>32</v>
      </c>
      <c r="B90" t="s">
        <v>122</v>
      </c>
      <c r="C90" t="s">
        <v>123</v>
      </c>
      <c r="D90" s="23" t="s">
        <v>124</v>
      </c>
      <c r="E90" s="27">
        <f>'[1]АВТОВЫШКИ25,80%26'!I32</f>
        <v>57.819999999999993</v>
      </c>
      <c r="F90" s="27">
        <f>'[1]АВТОВЫШКИ25,80%26'!I33</f>
        <v>11.56</v>
      </c>
      <c r="G90" s="27">
        <f>'[1]АВТОВЫШКИ25,80%26'!I34</f>
        <v>69.38</v>
      </c>
      <c r="H90" s="27">
        <f>'[1]АВТОВЫШКИ25,80%26'!I44</f>
        <v>1.21</v>
      </c>
      <c r="I90" s="27">
        <f>'[1]АВТОВЫШКИ25,80%26'!I45</f>
        <v>0.24</v>
      </c>
      <c r="J90" s="27">
        <f>'[1]АВТОВЫШКИ25,80%26'!I46</f>
        <v>1.45</v>
      </c>
      <c r="K90" s="27">
        <f>'[1]АВТОВЫШКИ25,80%26'!I54</f>
        <v>14.899999999999999</v>
      </c>
      <c r="L90" s="27">
        <f>'[1]АВТОВЫШКИ25,80%26'!I55</f>
        <v>2.98</v>
      </c>
      <c r="M90" s="27">
        <f>'[1]АВТОВЫШКИ25,80%26'!I56</f>
        <v>17.88</v>
      </c>
    </row>
    <row r="91" spans="1:14" ht="31.5" customHeight="1" x14ac:dyDescent="0.2">
      <c r="A91" s="22"/>
      <c r="B91" s="20" t="s">
        <v>125</v>
      </c>
      <c r="C91" s="25"/>
      <c r="D91" s="22"/>
      <c r="E91" s="54"/>
      <c r="F91" s="54"/>
      <c r="G91" s="54"/>
      <c r="H91" s="54"/>
      <c r="I91" s="22"/>
      <c r="J91" s="55"/>
      <c r="K91" s="55"/>
      <c r="L91" s="55"/>
      <c r="M91" s="22"/>
    </row>
    <row r="92" spans="1:14" ht="17.25" customHeight="1" x14ac:dyDescent="0.2">
      <c r="A92" s="29">
        <v>33</v>
      </c>
      <c r="B92" s="30" t="s">
        <v>126</v>
      </c>
      <c r="C92" s="30" t="s">
        <v>127</v>
      </c>
      <c r="D92" s="41" t="s">
        <v>128</v>
      </c>
      <c r="E92" s="36">
        <f>'[1]ТРАКТОРА МТЗ-82 -2 2025 80%26'!O27</f>
        <v>35.410000000000004</v>
      </c>
      <c r="F92" s="36">
        <f>'[1]ТРАКТОРА МТЗ-82 -2 2025 80%26'!O28</f>
        <v>7.08</v>
      </c>
      <c r="G92" s="36">
        <f>'[1]ТРАКТОРА МТЗ-82 -2 2025 80%26'!O29</f>
        <v>42.49</v>
      </c>
      <c r="H92" s="56" t="s">
        <v>129</v>
      </c>
      <c r="I92" s="56"/>
      <c r="J92" s="56"/>
      <c r="K92" s="43">
        <f>'[1]ТРАКТОРА МТЗ-82 -2 2025 80%26'!O71</f>
        <v>29.519999999999996</v>
      </c>
      <c r="L92" s="43">
        <f>'[1]ТРАКТОРА МТЗ-82 -2 2025 80%26'!O72</f>
        <v>5.9</v>
      </c>
      <c r="M92" s="43">
        <f>'[1]ТРАКТОРА МТЗ-82 -2 2025 80%26'!O73</f>
        <v>35.42</v>
      </c>
      <c r="N92" s="1">
        <v>5.5</v>
      </c>
    </row>
    <row r="93" spans="1:14" ht="20.25" customHeight="1" x14ac:dyDescent="0.2">
      <c r="A93" s="29"/>
      <c r="B93" s="30"/>
      <c r="C93" s="30"/>
      <c r="D93" s="41"/>
      <c r="E93" s="36"/>
      <c r="F93" s="36"/>
      <c r="G93" s="36"/>
      <c r="H93" s="56" t="s">
        <v>130</v>
      </c>
      <c r="I93" s="56"/>
      <c r="J93" s="56"/>
      <c r="K93" s="43">
        <f>'[1]ТРАКТОРА МТЗ-82 -2 2025 80%26'!O81</f>
        <v>37.57</v>
      </c>
      <c r="L93" s="43">
        <f>'[1]ТРАКТОРА МТЗ-82 -2 2025 80%26'!O82</f>
        <v>7.51</v>
      </c>
      <c r="M93" s="43">
        <f>'[1]ТРАКТОРА МТЗ-82 -2 2025 80%26'!O83</f>
        <v>45.08</v>
      </c>
      <c r="N93" s="1">
        <v>7</v>
      </c>
    </row>
    <row r="94" spans="1:14" ht="18" customHeight="1" x14ac:dyDescent="0.2">
      <c r="A94" s="29"/>
      <c r="B94" s="30"/>
      <c r="C94" s="30"/>
      <c r="D94" s="41"/>
      <c r="E94" s="36"/>
      <c r="F94" s="36"/>
      <c r="G94" s="36"/>
      <c r="H94" s="56" t="s">
        <v>131</v>
      </c>
      <c r="I94" s="56"/>
      <c r="J94" s="56"/>
      <c r="K94" s="43">
        <f>'[1]ТРАКТОРА МТЗ-82 -2 2025 80%26'!O111</f>
        <v>35.42</v>
      </c>
      <c r="L94" s="43">
        <f>'[1]ТРАКТОРА МТЗ-82 -2 2025 80%26'!O112</f>
        <v>7.08</v>
      </c>
      <c r="M94" s="43">
        <f>'[1]ТРАКТОРА МТЗ-82 -2 2025 80%26'!O113</f>
        <v>42.5</v>
      </c>
      <c r="N94" s="1">
        <v>6.6</v>
      </c>
    </row>
    <row r="95" spans="1:14" ht="18.75" customHeight="1" x14ac:dyDescent="0.2">
      <c r="A95" s="29"/>
      <c r="B95" s="30"/>
      <c r="C95" s="30"/>
      <c r="D95" s="41"/>
      <c r="E95" s="36"/>
      <c r="F95" s="36"/>
      <c r="G95" s="36"/>
      <c r="H95" s="56" t="s">
        <v>132</v>
      </c>
      <c r="I95" s="56"/>
      <c r="J95" s="56"/>
      <c r="K95" s="43">
        <f>'[1]ТРАКТОРА МТЗ-82 -2 2025 80%26'!O221</f>
        <v>38.630000000000003</v>
      </c>
      <c r="L95" s="43">
        <f>'[1]ТРАКТОРА МТЗ-82 -2 2025 80%26'!O222</f>
        <v>7.73</v>
      </c>
      <c r="M95" s="43">
        <f>'[1]ТРАКТОРА МТЗ-82 -2 2025 80%26'!O223</f>
        <v>46.36</v>
      </c>
      <c r="N95" s="1">
        <v>7.2</v>
      </c>
    </row>
    <row r="96" spans="1:14" ht="28.5" customHeight="1" x14ac:dyDescent="0.2">
      <c r="A96" s="29"/>
      <c r="B96" s="30"/>
      <c r="C96" s="30"/>
      <c r="D96" s="41"/>
      <c r="E96" s="36"/>
      <c r="F96" s="36"/>
      <c r="G96" s="36"/>
      <c r="H96" s="56" t="s">
        <v>133</v>
      </c>
      <c r="I96" s="56"/>
      <c r="J96" s="56"/>
      <c r="K96" s="43">
        <f>'[1]ТРАКТОРА МТЗ-82 -2 2025 80%26'!D181</f>
        <v>29.519999999999996</v>
      </c>
      <c r="L96" s="43">
        <f>'[1]ТРАКТОРА МТЗ-82 -2 2025 80%26'!D182</f>
        <v>5.9</v>
      </c>
      <c r="M96" s="43">
        <f>'[1]ТРАКТОРА МТЗ-82 -2 2025 80%26'!D183</f>
        <v>35.42</v>
      </c>
      <c r="N96" s="1">
        <v>5.5</v>
      </c>
    </row>
    <row r="97" spans="1:14" ht="24" customHeight="1" x14ac:dyDescent="0.2">
      <c r="A97" s="29"/>
      <c r="B97" s="30"/>
      <c r="C97" s="30"/>
      <c r="D97" s="41"/>
      <c r="E97" s="36"/>
      <c r="F97" s="36"/>
      <c r="G97" s="36"/>
      <c r="H97" s="56" t="s">
        <v>134</v>
      </c>
      <c r="I97" s="56"/>
      <c r="J97" s="56"/>
      <c r="K97" s="43">
        <f>'[1]ТРАКТОРА МТЗ-82 -2 2025 80%26'!O231</f>
        <v>31.119999999999997</v>
      </c>
      <c r="L97" s="43">
        <f>'[1]ТРАКТОРА МТЗ-82 -2 2025 80%26'!O232</f>
        <v>6.22</v>
      </c>
      <c r="M97" s="43">
        <f>'[1]ТРАКТОРА МТЗ-82 -2 2025 80%26'!O233</f>
        <v>37.340000000000003</v>
      </c>
    </row>
    <row r="98" spans="1:14" ht="24" customHeight="1" x14ac:dyDescent="0.2">
      <c r="A98" s="29"/>
      <c r="B98" s="30"/>
      <c r="C98" s="30"/>
      <c r="D98" s="41"/>
      <c r="E98" s="36"/>
      <c r="F98" s="36"/>
      <c r="G98" s="36"/>
      <c r="H98" s="56" t="s">
        <v>135</v>
      </c>
      <c r="I98" s="57"/>
      <c r="J98" s="57"/>
      <c r="K98" s="43">
        <f>'[1]ТРАКТОРА МТЗ-82 -2 2025 80%26'!O141</f>
        <v>37.03</v>
      </c>
      <c r="L98" s="43">
        <f>'[1]ТРАКТОРА МТЗ-82 -2 2025 80%26'!O142</f>
        <v>7.41</v>
      </c>
      <c r="M98" s="43">
        <f>'[1]ТРАКТОРА МТЗ-82 -2 2025 80%26'!O143</f>
        <v>44.44</v>
      </c>
    </row>
    <row r="99" spans="1:14" ht="21.75" customHeight="1" x14ac:dyDescent="0.2">
      <c r="A99" s="29"/>
      <c r="B99" s="30"/>
      <c r="C99" s="30"/>
      <c r="D99" s="41"/>
      <c r="E99" s="36"/>
      <c r="F99" s="36"/>
      <c r="G99" s="36"/>
      <c r="H99" s="56" t="s">
        <v>136</v>
      </c>
      <c r="I99" s="56"/>
      <c r="J99" s="56"/>
      <c r="K99" s="43">
        <f>'[1]ТРАКТОРА МТЗ-82 -2 2025 80%26'!D191</f>
        <v>24.68</v>
      </c>
      <c r="L99" s="43">
        <f>'[1]ТРАКТОРА МТЗ-82 -2 2025 80%26'!D192</f>
        <v>4.9400000000000004</v>
      </c>
      <c r="M99" s="43">
        <f>'[1]ТРАКТОРА МТЗ-82 -2 2025 80%26'!D193</f>
        <v>29.62</v>
      </c>
      <c r="N99" s="1">
        <v>4.5999999999999996</v>
      </c>
    </row>
    <row r="100" spans="1:14" ht="18.75" customHeight="1" x14ac:dyDescent="0.2">
      <c r="A100" s="42">
        <v>34</v>
      </c>
      <c r="B100" s="30" t="s">
        <v>126</v>
      </c>
      <c r="C100" s="30" t="s">
        <v>137</v>
      </c>
      <c r="D100" s="58" t="s">
        <v>138</v>
      </c>
      <c r="E100" s="36">
        <f>'[1]ТРАКТОРА МТЗ-82 -2 2025 80%26'!N27</f>
        <v>33.590000000000003</v>
      </c>
      <c r="F100" s="36">
        <f>'[1]ТРАКТОРА МТЗ-82 -2 2025 80%26'!N28</f>
        <v>6.72</v>
      </c>
      <c r="G100" s="36">
        <f>'[1]ТРАКТОРА МТЗ-82 -2 2025 80%26'!N29</f>
        <v>40.31</v>
      </c>
      <c r="H100" s="56" t="s">
        <v>129</v>
      </c>
      <c r="I100" s="56"/>
      <c r="J100" s="56"/>
      <c r="K100" s="22">
        <f>'[1]ТРАКТОРА МТЗ-82 -2 2025 80%26'!N71</f>
        <v>29.519999999999996</v>
      </c>
      <c r="L100" s="27">
        <f>'[1]ТРАКТОРА МТЗ-82 -2 2025 80%26'!N72</f>
        <v>5.9</v>
      </c>
      <c r="M100" s="22">
        <f>'[1]ТРАКТОРА МТЗ-82 -2 2025 80%26'!N73</f>
        <v>35.42</v>
      </c>
      <c r="N100" s="1">
        <v>5.5</v>
      </c>
    </row>
    <row r="101" spans="1:14" ht="19.5" customHeight="1" x14ac:dyDescent="0.2">
      <c r="A101" s="42"/>
      <c r="B101" s="30"/>
      <c r="C101" s="30"/>
      <c r="D101" s="58"/>
      <c r="E101" s="36"/>
      <c r="F101" s="36"/>
      <c r="G101" s="36"/>
      <c r="H101" s="56" t="s">
        <v>139</v>
      </c>
      <c r="I101" s="56"/>
      <c r="J101" s="56"/>
      <c r="K101" s="22">
        <f>'[1]ТРАКТОРА МТЗ-82 -2 2025 80%26'!N81</f>
        <v>37.57</v>
      </c>
      <c r="L101" s="22">
        <f>'[1]ТРАКТОРА МТЗ-82 -2 2025 80%26'!N82</f>
        <v>7.51</v>
      </c>
      <c r="M101" s="22">
        <f>'[1]ТРАКТОРА МТЗ-82 -2 2025 80%26'!N83</f>
        <v>45.08</v>
      </c>
      <c r="N101" s="1">
        <v>7</v>
      </c>
    </row>
    <row r="102" spans="1:14" ht="19.5" customHeight="1" x14ac:dyDescent="0.2">
      <c r="A102" s="42"/>
      <c r="B102" s="30"/>
      <c r="C102" s="30"/>
      <c r="D102" s="58"/>
      <c r="E102" s="36"/>
      <c r="F102" s="36"/>
      <c r="G102" s="36"/>
      <c r="H102" s="56" t="s">
        <v>140</v>
      </c>
      <c r="I102" s="56"/>
      <c r="J102" s="56"/>
      <c r="K102" s="27">
        <f>'[1]ТРАКТОРА МТЗ-82 -2 2025 80%26'!N111</f>
        <v>35.42</v>
      </c>
      <c r="L102" s="27">
        <f>'[1]ТРАКТОРА МТЗ-82 -2 2025 80%26'!N112</f>
        <v>7.08</v>
      </c>
      <c r="M102" s="27">
        <f>'[1]ТРАКТОРА МТЗ-82 -2 2025 80%26'!N113</f>
        <v>42.5</v>
      </c>
      <c r="N102" s="1">
        <v>6.6</v>
      </c>
    </row>
    <row r="103" spans="1:14" ht="18" customHeight="1" x14ac:dyDescent="0.2">
      <c r="A103" s="42"/>
      <c r="B103" s="30"/>
      <c r="C103" s="30"/>
      <c r="D103" s="58"/>
      <c r="E103" s="36"/>
      <c r="F103" s="36"/>
      <c r="G103" s="36"/>
      <c r="H103" s="56" t="s">
        <v>141</v>
      </c>
      <c r="I103" s="56"/>
      <c r="J103" s="56"/>
      <c r="K103" s="22">
        <f>'[1]ТРАКТОРА МТЗ-82 -2 2025 80%26'!N131</f>
        <v>33.82</v>
      </c>
      <c r="L103" s="22">
        <f>'[1]ТРАКТОРА МТЗ-82 -2 2025 80%26'!N132</f>
        <v>6.76</v>
      </c>
      <c r="M103" s="22">
        <f>'[1]ТРАКТОРА МТЗ-82 -2 2025 80%26'!N133</f>
        <v>40.58</v>
      </c>
      <c r="N103" s="1">
        <v>6.3</v>
      </c>
    </row>
    <row r="104" spans="1:14" ht="18" customHeight="1" x14ac:dyDescent="0.2">
      <c r="A104" s="42"/>
      <c r="B104" s="30"/>
      <c r="C104" s="30"/>
      <c r="D104" s="58" t="s">
        <v>142</v>
      </c>
      <c r="E104" s="36">
        <f>'[1]ТРАКТОРА МТЗ-82 -2 2025 80%26'!L27</f>
        <v>32.44</v>
      </c>
      <c r="F104" s="36">
        <f>'[1]ТРАКТОРА МТЗ-82 -2 2025 80%26'!L28</f>
        <v>6.49</v>
      </c>
      <c r="G104" s="36">
        <f>'[1]ТРАКТОРА МТЗ-82 -2 2025 80%26'!L29</f>
        <v>38.93</v>
      </c>
      <c r="H104" s="56" t="s">
        <v>143</v>
      </c>
      <c r="I104" s="56"/>
      <c r="J104" s="56"/>
      <c r="K104" s="22">
        <f>'[1]ТРАКТОРА МТЗ-82 -2 2025 80%26'!N141</f>
        <v>37.03</v>
      </c>
      <c r="L104" s="22">
        <f>'[1]ТРАКТОРА МТЗ-82 -2 2025 80%26'!N142</f>
        <v>7.41</v>
      </c>
      <c r="M104" s="22">
        <f>'[1]ТРАКТОРА МТЗ-82 -2 2025 80%26'!N143</f>
        <v>44.44</v>
      </c>
      <c r="N104" s="1">
        <v>6.9</v>
      </c>
    </row>
    <row r="105" spans="1:14" ht="14.25" customHeight="1" x14ac:dyDescent="0.2">
      <c r="A105" s="42"/>
      <c r="B105" s="30"/>
      <c r="C105" s="30"/>
      <c r="D105" s="58"/>
      <c r="E105" s="36"/>
      <c r="F105" s="36"/>
      <c r="G105" s="36"/>
      <c r="H105" s="56" t="s">
        <v>144</v>
      </c>
      <c r="I105" s="56"/>
      <c r="J105" s="56"/>
      <c r="K105" s="22">
        <f>'[1]ТРАКТОРА МТЗ-82 -2 2025 80%26'!N151</f>
        <v>23.08</v>
      </c>
      <c r="L105" s="22">
        <f>'[1]ТРАКТОРА МТЗ-82 -2 2025 80%26'!N152</f>
        <v>4.62</v>
      </c>
      <c r="M105" s="27">
        <f>'[1]ТРАКТОРА МТЗ-82 -2 2025 80%26'!N153</f>
        <v>27.7</v>
      </c>
      <c r="N105" s="1">
        <v>4.3</v>
      </c>
    </row>
    <row r="106" spans="1:14" ht="19.5" customHeight="1" x14ac:dyDescent="0.2">
      <c r="A106" s="42"/>
      <c r="B106" s="30"/>
      <c r="C106" s="30"/>
      <c r="D106" s="58"/>
      <c r="E106" s="36"/>
      <c r="F106" s="36"/>
      <c r="G106" s="36"/>
      <c r="H106" s="56" t="s">
        <v>145</v>
      </c>
      <c r="I106" s="56"/>
      <c r="J106" s="56"/>
      <c r="K106" s="22">
        <f>'[1]ТРАКТОРА МТЗ-82 -2 2025 80%26'!N221</f>
        <v>38.630000000000003</v>
      </c>
      <c r="L106" s="22">
        <f>'[1]ТРАКТОРА МТЗ-82 -2 2025 80%26'!N222</f>
        <v>7.73</v>
      </c>
      <c r="M106" s="22">
        <f>'[1]ТРАКТОРА МТЗ-82 -2 2025 80%26'!N223</f>
        <v>46.36</v>
      </c>
      <c r="N106" s="1">
        <v>7.2</v>
      </c>
    </row>
    <row r="107" spans="1:14" ht="19.5" customHeight="1" x14ac:dyDescent="0.2">
      <c r="A107" s="42"/>
      <c r="B107" s="30"/>
      <c r="C107" s="30"/>
      <c r="D107" s="58"/>
      <c r="E107" s="36"/>
      <c r="F107" s="36"/>
      <c r="G107" s="36"/>
      <c r="H107" s="56" t="s">
        <v>146</v>
      </c>
      <c r="I107" s="56"/>
      <c r="J107" s="56"/>
      <c r="K107" s="22">
        <f>'[1]ТРАКТОРА МТЗ-82 -2 2025 80%26'!L221</f>
        <v>31.14</v>
      </c>
      <c r="L107" s="22">
        <f>'[1]ТРАКТОРА МТЗ-82 -2 2025 80%26'!L222</f>
        <v>6.23</v>
      </c>
      <c r="M107" s="22">
        <f>'[1]ТРАКТОРА МТЗ-82 -2 2025 80%26'!L223</f>
        <v>37.369999999999997</v>
      </c>
    </row>
    <row r="108" spans="1:14" ht="19.5" customHeight="1" x14ac:dyDescent="0.2">
      <c r="A108" s="42"/>
      <c r="B108" s="30"/>
      <c r="C108" s="30"/>
      <c r="D108" s="58"/>
      <c r="E108" s="36"/>
      <c r="F108" s="36"/>
      <c r="G108" s="36"/>
      <c r="H108" s="56" t="s">
        <v>147</v>
      </c>
      <c r="I108" s="56"/>
      <c r="J108" s="56"/>
      <c r="K108" s="22">
        <f>'[1]ТРАКТОРА МТЗ-82 -2 2025 80%26'!L231</f>
        <v>31.14</v>
      </c>
      <c r="L108" s="22">
        <f>'[1]ТРАКТОРА МТЗ-82 -2 2025 80%26'!L232</f>
        <v>6.23</v>
      </c>
      <c r="M108" s="22">
        <f>'[1]ТРАКТОРА МТЗ-82 -2 2025 80%26'!L233</f>
        <v>37.369999999999997</v>
      </c>
    </row>
    <row r="109" spans="1:14" ht="24.75" customHeight="1" x14ac:dyDescent="0.2">
      <c r="A109" s="42"/>
      <c r="B109" s="30"/>
      <c r="C109" s="30"/>
      <c r="D109" s="58"/>
      <c r="E109" s="36"/>
      <c r="F109" s="36"/>
      <c r="G109" s="36"/>
      <c r="H109" s="56" t="s">
        <v>148</v>
      </c>
      <c r="I109" s="56"/>
      <c r="J109" s="56"/>
      <c r="K109" s="27">
        <f>'[1]ТРАКТОРА МТЗ-82 -2 2025 80%26'!N250</f>
        <v>30.6</v>
      </c>
      <c r="L109" s="22">
        <f>'[1]ТРАКТОРА МТЗ-82 -2 2025 80%26'!N251</f>
        <v>6.12</v>
      </c>
      <c r="M109" s="22">
        <f>'[1]ТРАКТОРА МТЗ-82 -2 2025 80%26'!N252</f>
        <v>36.72</v>
      </c>
      <c r="N109" s="1">
        <v>5.7</v>
      </c>
    </row>
    <row r="110" spans="1:14" ht="28.5" customHeight="1" x14ac:dyDescent="0.2">
      <c r="A110" s="42"/>
      <c r="B110" s="30"/>
      <c r="C110" s="30"/>
      <c r="D110" s="58"/>
      <c r="E110" s="36"/>
      <c r="F110" s="36"/>
      <c r="G110" s="36"/>
      <c r="H110" s="56" t="s">
        <v>149</v>
      </c>
      <c r="I110" s="56"/>
      <c r="J110" s="56"/>
      <c r="K110" s="22">
        <f>'[1]ТРАКТОРА МТЗ-82 -2 2025 80%26'!N240</f>
        <v>29.519999999999996</v>
      </c>
      <c r="L110" s="27">
        <f>'[1]ТРАКТОРА МТЗ-82 -2 2025 80%26'!N241</f>
        <v>5.9</v>
      </c>
      <c r="M110" s="22">
        <f>'[1]ТРАКТОРА МТЗ-82 -2 2025 80%26'!N242</f>
        <v>35.42</v>
      </c>
      <c r="N110" s="1">
        <v>5.5</v>
      </c>
    </row>
    <row r="111" spans="1:14" ht="27.75" customHeight="1" x14ac:dyDescent="0.2">
      <c r="A111" s="42"/>
      <c r="B111" s="30"/>
      <c r="C111" s="30"/>
      <c r="D111" s="58"/>
      <c r="E111" s="36"/>
      <c r="F111" s="36"/>
      <c r="G111" s="36"/>
      <c r="H111" s="56" t="s">
        <v>150</v>
      </c>
      <c r="I111" s="56"/>
      <c r="J111" s="56"/>
      <c r="K111" s="27">
        <f>'[1]ТРАКТОРА МТЗ-82 -2 2025 80%26'!N250</f>
        <v>30.6</v>
      </c>
      <c r="L111" s="22">
        <f>'[1]ТРАКТОРА МТЗ-82 -2 2025 80%26'!N251</f>
        <v>6.12</v>
      </c>
      <c r="M111" s="22">
        <f>'[1]ТРАКТОРА МТЗ-82 -2 2025 80%26'!N252</f>
        <v>36.72</v>
      </c>
      <c r="N111" s="1">
        <v>5.7</v>
      </c>
    </row>
    <row r="112" spans="1:14" ht="33.75" customHeight="1" x14ac:dyDescent="0.2">
      <c r="A112" s="42"/>
      <c r="B112" s="30"/>
      <c r="C112" s="30"/>
      <c r="D112" s="58"/>
      <c r="E112" s="36"/>
      <c r="F112" s="36"/>
      <c r="G112" s="36"/>
      <c r="H112" s="56" t="s">
        <v>151</v>
      </c>
      <c r="I112" s="56"/>
      <c r="J112" s="56"/>
      <c r="K112" s="27">
        <f>'[1]ТРАК МТЗ-82.2 258о% спеЛ-415 26'!G50</f>
        <v>29.519999999999996</v>
      </c>
      <c r="L112" s="27">
        <f>'[1]ТРАК МТЗ-82.2 258о% спеЛ-415 26'!G51</f>
        <v>5.9</v>
      </c>
      <c r="M112" s="27">
        <f>'[1]ТРАК МТЗ-82.2 258о% спеЛ-415 26'!G52</f>
        <v>35.42</v>
      </c>
    </row>
    <row r="113" spans="1:14" ht="24" customHeight="1" x14ac:dyDescent="0.2">
      <c r="A113" s="42"/>
      <c r="B113" s="30"/>
      <c r="C113" s="30"/>
      <c r="D113" s="58"/>
      <c r="E113" s="36"/>
      <c r="F113" s="36"/>
      <c r="G113" s="36"/>
      <c r="H113" s="56" t="s">
        <v>152</v>
      </c>
      <c r="I113" s="56"/>
      <c r="J113" s="56"/>
      <c r="K113" s="22">
        <f>'[1]ТРАКТОРА МТЗ-82 -2 2025 80%26'!N161</f>
        <v>38.11</v>
      </c>
      <c r="L113" s="22">
        <f>'[1]ТРАКТОРА МТЗ-82 -2 2025 80%26'!N162</f>
        <v>7.62</v>
      </c>
      <c r="M113" s="22">
        <f>'[1]ТРАКТОРА МТЗ-82 -2 2025 80%26'!N163</f>
        <v>45.73</v>
      </c>
      <c r="N113" s="1">
        <v>7.1</v>
      </c>
    </row>
    <row r="114" spans="1:14" ht="15" customHeight="1" x14ac:dyDescent="0.2">
      <c r="A114" s="42">
        <v>35</v>
      </c>
      <c r="B114" s="31" t="s">
        <v>126</v>
      </c>
      <c r="C114" s="31" t="s">
        <v>127</v>
      </c>
      <c r="D114" s="58" t="s">
        <v>153</v>
      </c>
      <c r="E114" s="36">
        <f>'[1]ТРАКТОРА МТЗ-82 -2 2025 80%26'!D27</f>
        <v>36.700000000000003</v>
      </c>
      <c r="F114" s="36">
        <f>'[1]ТРАКТОРА МТЗ-82 -2 2025 80%26'!D28</f>
        <v>7.34</v>
      </c>
      <c r="G114" s="36">
        <f>'[1]ТРАКТОРА МТЗ-82 -2 2025 80%26'!D29</f>
        <v>44.04</v>
      </c>
      <c r="H114" s="56" t="s">
        <v>129</v>
      </c>
      <c r="I114" s="56"/>
      <c r="J114" s="56"/>
      <c r="K114" s="22">
        <f>'[1]ТРАКТОРА МТЗ-82 -2 2025 80%26'!D71</f>
        <v>29.519999999999996</v>
      </c>
      <c r="L114" s="43">
        <f>'[1]ТРАКТОРА МТЗ-82 -2 2025 80%26'!D72</f>
        <v>5.9</v>
      </c>
      <c r="M114" s="22">
        <f>'[1]ТРАКТОРА МТЗ-82 -2 2025 80%26'!D73</f>
        <v>35.42</v>
      </c>
      <c r="N114" s="1">
        <v>5.5</v>
      </c>
    </row>
    <row r="115" spans="1:14" ht="21" customHeight="1" x14ac:dyDescent="0.2">
      <c r="A115" s="42"/>
      <c r="B115" s="31"/>
      <c r="C115" s="31"/>
      <c r="D115" s="58"/>
      <c r="E115" s="36"/>
      <c r="F115" s="36"/>
      <c r="G115" s="36"/>
      <c r="H115" s="56" t="s">
        <v>139</v>
      </c>
      <c r="I115" s="56"/>
      <c r="J115" s="56"/>
      <c r="K115" s="34">
        <f>'[1]ТРАКТОРА МТЗ-82 -2 2025 80%26'!D81</f>
        <v>37.57</v>
      </c>
      <c r="L115" s="43">
        <f>'[1]ТРАКТОРА МТЗ-82 -2 2025 80%26'!D82</f>
        <v>7.51</v>
      </c>
      <c r="M115" s="34">
        <f>'[1]ТРАКТОРА МТЗ-82 -2 2025 80%26'!D83</f>
        <v>45.08</v>
      </c>
      <c r="N115" s="1">
        <v>7</v>
      </c>
    </row>
    <row r="116" spans="1:14" ht="22.5" customHeight="1" x14ac:dyDescent="0.2">
      <c r="A116" s="42"/>
      <c r="B116" s="31"/>
      <c r="C116" s="31"/>
      <c r="D116" s="58"/>
      <c r="E116" s="36"/>
      <c r="F116" s="36"/>
      <c r="G116" s="36"/>
      <c r="H116" s="56" t="s">
        <v>154</v>
      </c>
      <c r="I116" s="56"/>
      <c r="J116" s="56"/>
      <c r="K116" s="34">
        <f>'[1]ТРАКТОРА МТЗ-82 -2 2025 80%26'!D91</f>
        <v>37.57</v>
      </c>
      <c r="L116" s="43">
        <f>'[1]ТРАКТОРА МТЗ-82 -2 2025 80%26'!D92</f>
        <v>7.51</v>
      </c>
      <c r="M116" s="34">
        <f>'[1]ТРАКТОРА МТЗ-82 -2 2025 80%26'!D93</f>
        <v>45.08</v>
      </c>
      <c r="N116" s="1">
        <v>7</v>
      </c>
    </row>
    <row r="117" spans="1:14" x14ac:dyDescent="0.2">
      <c r="A117" s="42"/>
      <c r="B117" s="31"/>
      <c r="C117" s="31"/>
      <c r="D117" s="58"/>
      <c r="E117" s="36"/>
      <c r="F117" s="36"/>
      <c r="G117" s="36"/>
      <c r="H117" s="56" t="s">
        <v>155</v>
      </c>
      <c r="I117" s="56"/>
      <c r="J117" s="56"/>
      <c r="K117" s="22">
        <f>'[1]ТРАКТОРА МТЗ-82 -2 2025 80%26'!D101</f>
        <v>29.519999999999996</v>
      </c>
      <c r="L117" s="43">
        <f>'[1]ТРАКТОРА МТЗ-82 -2 2025 80%26'!D102</f>
        <v>5.9</v>
      </c>
      <c r="M117" s="22">
        <f>'[1]ТРАКТОРА МТЗ-82 -2 2025 80%26'!D103</f>
        <v>35.42</v>
      </c>
      <c r="N117" s="1">
        <v>5.5</v>
      </c>
    </row>
    <row r="118" spans="1:14" ht="21" customHeight="1" x14ac:dyDescent="0.2">
      <c r="A118" s="42"/>
      <c r="B118" s="31"/>
      <c r="C118" s="31"/>
      <c r="D118" s="58"/>
      <c r="E118" s="36"/>
      <c r="F118" s="36"/>
      <c r="G118" s="36"/>
      <c r="H118" s="56" t="s">
        <v>156</v>
      </c>
      <c r="I118" s="56"/>
      <c r="J118" s="56"/>
      <c r="K118" s="34">
        <f>'[1]ТРАКТОРА МТЗ-82 -2 2025 80%26'!D91</f>
        <v>37.57</v>
      </c>
      <c r="L118" s="43">
        <f>'[1]ТРАКТОРА МТЗ-82 -2 2025 80%26'!D92</f>
        <v>7.51</v>
      </c>
      <c r="M118" s="34">
        <f>'[1]ТРАКТОРА МТЗ-82 -2 2025 80%26'!D93</f>
        <v>45.08</v>
      </c>
      <c r="N118" s="1">
        <v>7</v>
      </c>
    </row>
    <row r="119" spans="1:14" ht="14.25" customHeight="1" x14ac:dyDescent="0.2">
      <c r="A119" s="42"/>
      <c r="B119" s="31"/>
      <c r="C119" s="31"/>
      <c r="D119" s="58"/>
      <c r="E119" s="36"/>
      <c r="F119" s="36"/>
      <c r="G119" s="36"/>
      <c r="H119" s="56" t="s">
        <v>157</v>
      </c>
      <c r="I119" s="56"/>
      <c r="J119" s="56"/>
      <c r="K119" s="22">
        <f>'[1]ТРАКТОРА МТЗ-82 -2 2025 80%26'!D111</f>
        <v>35.42</v>
      </c>
      <c r="L119" s="43">
        <f>'[1]ТРАКТОРА МТЗ-82 -2 2025 80%26'!D112</f>
        <v>7.08</v>
      </c>
      <c r="M119" s="22">
        <f>'[1]ТРАКТОРА МТЗ-82 -2 2025 80%26'!D113</f>
        <v>42.5</v>
      </c>
      <c r="N119" s="1">
        <v>6.6</v>
      </c>
    </row>
    <row r="120" spans="1:14" ht="19.5" customHeight="1" x14ac:dyDescent="0.2">
      <c r="A120" s="42"/>
      <c r="B120" s="31"/>
      <c r="C120" s="31"/>
      <c r="D120" s="58"/>
      <c r="E120" s="36"/>
      <c r="F120" s="36"/>
      <c r="G120" s="36"/>
      <c r="H120" s="56" t="s">
        <v>158</v>
      </c>
      <c r="I120" s="56"/>
      <c r="J120" s="56"/>
      <c r="K120" s="22">
        <f>'[1]ТРАКТОРА МТЗ-82 -2 2025 80%26'!D121</f>
        <v>35.42</v>
      </c>
      <c r="L120" s="37">
        <f>'[1]ТРАКТОРА МТЗ-82 -2 2025 80%26'!D122</f>
        <v>7.08</v>
      </c>
      <c r="M120" s="27">
        <f>'[1]ТРАКТОРА МТЗ-82 -2 2025 80%26'!D123</f>
        <v>42.5</v>
      </c>
      <c r="N120" s="1">
        <v>6.6</v>
      </c>
    </row>
    <row r="121" spans="1:14" ht="15.75" customHeight="1" x14ac:dyDescent="0.2">
      <c r="A121" s="42"/>
      <c r="B121" s="31"/>
      <c r="C121" s="31"/>
      <c r="D121" s="58"/>
      <c r="E121" s="36"/>
      <c r="F121" s="36"/>
      <c r="G121" s="36"/>
      <c r="H121" s="56" t="s">
        <v>159</v>
      </c>
      <c r="I121" s="56"/>
      <c r="J121" s="56"/>
      <c r="K121" s="22">
        <f>'[1]ТРАКТОРА МТЗ-82 -2 2025 80%26'!D131</f>
        <v>33.82</v>
      </c>
      <c r="L121" s="43">
        <f>'[1]ТРАКТОРА МТЗ-82 -2 2025 80%26'!D132</f>
        <v>6.76</v>
      </c>
      <c r="M121" s="22">
        <f>'[1]ТРАКТОРА МТЗ-82 -2 2025 80%26'!D133</f>
        <v>40.58</v>
      </c>
      <c r="N121" s="1">
        <v>6.3</v>
      </c>
    </row>
    <row r="122" spans="1:14" ht="19.5" customHeight="1" x14ac:dyDescent="0.2">
      <c r="A122" s="42"/>
      <c r="B122" s="31"/>
      <c r="C122" s="31"/>
      <c r="D122" s="58"/>
      <c r="E122" s="36"/>
      <c r="F122" s="36"/>
      <c r="G122" s="36"/>
      <c r="H122" s="56" t="s">
        <v>160</v>
      </c>
      <c r="I122" s="57"/>
      <c r="J122" s="57"/>
      <c r="K122" s="34">
        <f>'[1]ТРАКТОРА МТЗ-82 -2 2025 80%26'!D300</f>
        <v>24.68</v>
      </c>
      <c r="L122" s="43">
        <f>'[1]ТРАКТОРА МТЗ-82 -2 2025 80%26'!D301</f>
        <v>4.9400000000000004</v>
      </c>
      <c r="M122" s="34">
        <f>'[1]ТРАКТОРА МТЗ-82 -2 2025 80%26'!D302</f>
        <v>29.62</v>
      </c>
    </row>
    <row r="123" spans="1:14" ht="18.75" customHeight="1" x14ac:dyDescent="0.2">
      <c r="A123" s="42"/>
      <c r="B123" s="31"/>
      <c r="C123" s="31"/>
      <c r="D123" s="58"/>
      <c r="E123" s="36"/>
      <c r="F123" s="36"/>
      <c r="G123" s="36"/>
      <c r="H123" s="56" t="s">
        <v>161</v>
      </c>
      <c r="I123" s="57"/>
      <c r="J123" s="57"/>
      <c r="K123" s="34">
        <f>'[1]ТРАКТОРА МТЗ-82 -2 2025 80%26'!D161</f>
        <v>38.11</v>
      </c>
      <c r="L123" s="43">
        <f>'[1]ТРАКТОРА МТЗ-82 -2 2025 80%26'!D162</f>
        <v>7.62</v>
      </c>
      <c r="M123" s="34">
        <f>'[1]ТРАКТОРА МТЗ-82 -2 2025 80%26'!D163</f>
        <v>45.73</v>
      </c>
    </row>
    <row r="124" spans="1:14" ht="18.75" customHeight="1" x14ac:dyDescent="0.2">
      <c r="A124" s="42"/>
      <c r="B124" s="31"/>
      <c r="C124" s="31"/>
      <c r="D124" s="58"/>
      <c r="E124" s="36"/>
      <c r="F124" s="36"/>
      <c r="G124" s="36"/>
      <c r="H124" s="56" t="s">
        <v>134</v>
      </c>
      <c r="I124" s="56"/>
      <c r="J124" s="56"/>
      <c r="K124" s="34">
        <f>'[1]ТРАКТОРА МТЗ-82 -2 2025 80%26'!D231</f>
        <v>21.47</v>
      </c>
      <c r="L124" s="43">
        <f>'[1]ТРАКТОРА МТЗ-82 -2 2025 80%26'!D232</f>
        <v>4.29</v>
      </c>
      <c r="M124" s="34">
        <f>'[1]ТРАКТОРА МТЗ-82 -2 2025 80%26'!D233</f>
        <v>25.76</v>
      </c>
    </row>
    <row r="125" spans="1:14" x14ac:dyDescent="0.2">
      <c r="A125" s="42"/>
      <c r="B125" s="31"/>
      <c r="C125" s="31"/>
      <c r="D125" s="58"/>
      <c r="E125" s="36"/>
      <c r="F125" s="36"/>
      <c r="G125" s="36"/>
      <c r="H125" s="56" t="s">
        <v>162</v>
      </c>
      <c r="I125" s="56"/>
      <c r="J125" s="56"/>
      <c r="K125" s="22">
        <f>'[1]ТРАКТОРА МТЗ-82 -2 2025 80%26'!D141</f>
        <v>37.03</v>
      </c>
      <c r="L125" s="43">
        <f>'[1]ТРАКТОРА МТЗ-82 -2 2025 80%26'!D142</f>
        <v>7.41</v>
      </c>
      <c r="M125" s="22">
        <f>'[1]ТРАКТОРА МТЗ-82 -2 2025 80%26'!D143</f>
        <v>44.44</v>
      </c>
      <c r="N125" s="1">
        <v>6.9</v>
      </c>
    </row>
    <row r="126" spans="1:14" ht="14.25" customHeight="1" x14ac:dyDescent="0.2">
      <c r="A126" s="42"/>
      <c r="B126" s="31"/>
      <c r="C126" s="31"/>
      <c r="D126" s="30" t="s">
        <v>163</v>
      </c>
      <c r="E126" s="36">
        <f>'[1]ТРАКТОРА МТЗ-82 -2 2025 80%26'!F27</f>
        <v>34.879999999999995</v>
      </c>
      <c r="F126" s="36">
        <f>'[1]ТРАКТОРА МТЗ-82 -2 2025 80%26'!F28</f>
        <v>6.98</v>
      </c>
      <c r="G126" s="36">
        <f>'[1]ТРАКТОРА МТЗ-82 -2 2025 80%26'!F29</f>
        <v>41.86</v>
      </c>
      <c r="H126" s="56" t="s">
        <v>164</v>
      </c>
      <c r="I126" s="56"/>
      <c r="J126" s="56"/>
      <c r="K126" s="22">
        <f>'[1]ТРАКТОРА МТЗ-82 -2 2025 80%26'!D151</f>
        <v>23.08</v>
      </c>
      <c r="L126" s="43">
        <f>'[1]ТРАКТОРА МТЗ-82 -2 2025 80%26'!D152</f>
        <v>4.62</v>
      </c>
      <c r="M126" s="27">
        <f>'[1]ТРАКТОРА МТЗ-82 -2 2025 80%26'!D153</f>
        <v>27.7</v>
      </c>
      <c r="N126" s="1">
        <v>4.3</v>
      </c>
    </row>
    <row r="127" spans="1:14" ht="22.5" customHeight="1" x14ac:dyDescent="0.2">
      <c r="A127" s="42"/>
      <c r="B127" s="31"/>
      <c r="C127" s="31"/>
      <c r="D127" s="35"/>
      <c r="E127" s="35"/>
      <c r="F127" s="35"/>
      <c r="G127" s="35"/>
      <c r="H127" s="56" t="s">
        <v>165</v>
      </c>
      <c r="I127" s="56"/>
      <c r="J127" s="56"/>
      <c r="K127" s="34">
        <f>'[1]ТРАКТОРА МТЗ-82 -2 2025 80%26'!D171</f>
        <v>31.369999999999997</v>
      </c>
      <c r="L127" s="43">
        <f>'[1]ТРАКТОРА МТЗ-82 -2 2025 80%26'!D172</f>
        <v>6.27</v>
      </c>
      <c r="M127" s="34">
        <f>'[1]ТРАКТОРА МТЗ-82 -2 2025 80%26'!D173</f>
        <v>37.64</v>
      </c>
      <c r="N127" s="1">
        <v>5.8</v>
      </c>
    </row>
    <row r="128" spans="1:14" ht="21" customHeight="1" x14ac:dyDescent="0.2">
      <c r="A128" s="42"/>
      <c r="B128" s="31"/>
      <c r="C128" s="31"/>
      <c r="D128" s="35"/>
      <c r="E128" s="35"/>
      <c r="F128" s="35"/>
      <c r="G128" s="35"/>
      <c r="H128" s="56" t="s">
        <v>166</v>
      </c>
      <c r="I128" s="56"/>
      <c r="J128" s="56"/>
      <c r="K128" s="22">
        <f>'[1]ТРАКТОРА МТЗ-82 -2 2025 80%26'!D161</f>
        <v>38.11</v>
      </c>
      <c r="L128" s="43">
        <f>'[1]ТРАКТОРА МТЗ-82 -2 2025 80%26'!D162</f>
        <v>7.62</v>
      </c>
      <c r="M128" s="22">
        <f>'[1]ТРАКТОРА МТЗ-82 -2 2025 80%26'!D163</f>
        <v>45.73</v>
      </c>
      <c r="N128" s="1">
        <v>7.1</v>
      </c>
    </row>
    <row r="129" spans="1:14" ht="21" customHeight="1" x14ac:dyDescent="0.2">
      <c r="A129" s="42"/>
      <c r="B129" s="31"/>
      <c r="C129" s="31"/>
      <c r="D129" s="35"/>
      <c r="E129" s="35"/>
      <c r="F129" s="35"/>
      <c r="G129" s="35"/>
      <c r="H129" s="56" t="s">
        <v>134</v>
      </c>
      <c r="I129" s="56"/>
      <c r="J129" s="56"/>
      <c r="K129" s="34">
        <f>'[1]ТРАКТОРА МТЗ-82 -2 2025 80%26'!F231</f>
        <v>31.14</v>
      </c>
      <c r="L129" s="43">
        <f>'[1]ТРАКТОРА МТЗ-82 -2 2025 80%26'!F232</f>
        <v>6.23</v>
      </c>
      <c r="M129" s="34">
        <f>'[1]ТРАКТОРА МТЗ-82 -2 2025 80%26'!F233</f>
        <v>37.369999999999997</v>
      </c>
    </row>
    <row r="130" spans="1:14" ht="24" customHeight="1" x14ac:dyDescent="0.2">
      <c r="A130" s="42"/>
      <c r="B130" s="31"/>
      <c r="C130" s="31"/>
      <c r="D130" s="35"/>
      <c r="E130" s="35"/>
      <c r="F130" s="35"/>
      <c r="G130" s="35"/>
      <c r="H130" s="56" t="s">
        <v>167</v>
      </c>
      <c r="I130" s="56"/>
      <c r="J130" s="56"/>
      <c r="K130" s="34">
        <f>'[1]ТРАКТОРА МТЗ-82 -2 2025 80%26'!F191</f>
        <v>24.68</v>
      </c>
      <c r="L130" s="43">
        <f>'[1]ТРАКТОРА МТЗ-82 -2 2025 80%26'!F192</f>
        <v>4.9400000000000004</v>
      </c>
      <c r="M130" s="34">
        <f>'[1]ТРАКТОРА МТЗ-82 -2 2025 80%26'!F193</f>
        <v>29.62</v>
      </c>
      <c r="N130" s="1">
        <v>4.5999999999999996</v>
      </c>
    </row>
    <row r="131" spans="1:14" ht="28.5" customHeight="1" x14ac:dyDescent="0.2">
      <c r="A131" s="42"/>
      <c r="B131" s="31"/>
      <c r="C131" s="31"/>
      <c r="D131" s="59" t="s">
        <v>168</v>
      </c>
      <c r="E131" s="36">
        <f>'[1]ТРАКТОРА МТЗ-82 -2 2025 80%26'!G27</f>
        <v>32.44</v>
      </c>
      <c r="F131" s="36">
        <f>'[1]ТРАКТОРА МТЗ-82 -2 2025 80%26'!G28</f>
        <v>6.49</v>
      </c>
      <c r="G131" s="36">
        <f>'[1]ТРАКТОРА МТЗ-82 -2 2025 80%26'!G29</f>
        <v>38.93</v>
      </c>
      <c r="H131" s="56" t="s">
        <v>133</v>
      </c>
      <c r="I131" s="56"/>
      <c r="J131" s="56"/>
      <c r="K131" s="34">
        <f>'[1]ТРАКТОРА МТЗ-82 -2 2025 80%26'!G181</f>
        <v>29.519999999999996</v>
      </c>
      <c r="L131" s="43">
        <f>'[1]ТРАКТОРА МТЗ-82 -2 2025 80%26'!G182</f>
        <v>5.9</v>
      </c>
      <c r="M131" s="34">
        <f>'[1]ТРАКТОРА МТЗ-82 -2 2025 80%26'!G183</f>
        <v>35.42</v>
      </c>
      <c r="N131" s="1">
        <v>5.5</v>
      </c>
    </row>
    <row r="132" spans="1:14" ht="21.75" customHeight="1" x14ac:dyDescent="0.2">
      <c r="A132" s="42"/>
      <c r="B132" s="31"/>
      <c r="C132" s="31"/>
      <c r="D132" s="59"/>
      <c r="E132" s="35"/>
      <c r="F132" s="35"/>
      <c r="G132" s="35"/>
      <c r="H132" s="56" t="s">
        <v>169</v>
      </c>
      <c r="I132" s="56"/>
      <c r="J132" s="56"/>
      <c r="K132" s="52">
        <f>'[1]ТРАКТОРА МТЗ-82 -2 2025 80%26'!D260</f>
        <v>26.299999999999997</v>
      </c>
      <c r="L132" s="34">
        <f>'[1]ТРАКТОРА МТЗ-82 -2 2025 80%26'!D261</f>
        <v>5.26</v>
      </c>
      <c r="M132" s="34">
        <f>'[1]ТРАКТОРА МТЗ-82 -2 2025 80%26'!D262</f>
        <v>31.56</v>
      </c>
      <c r="N132" s="1">
        <v>4.9000000000000004</v>
      </c>
    </row>
    <row r="133" spans="1:14" ht="30" customHeight="1" x14ac:dyDescent="0.2">
      <c r="A133" s="42"/>
      <c r="B133" s="31"/>
      <c r="C133" s="31"/>
      <c r="D133" s="59"/>
      <c r="E133" s="35"/>
      <c r="F133" s="35"/>
      <c r="G133" s="35"/>
      <c r="H133" s="56" t="s">
        <v>170</v>
      </c>
      <c r="I133" s="56"/>
      <c r="J133" s="56"/>
      <c r="K133" s="34">
        <f>'[1]ТРАКТОРА МТЗ-82 -2 2025 80%26'!D270</f>
        <v>31.72</v>
      </c>
      <c r="L133" s="34">
        <f>'[1]ТРАКТОРА МТЗ-82 -2 2025 80%26'!D271</f>
        <v>6.34</v>
      </c>
      <c r="M133" s="34">
        <f>'[1]ТРАКТОРА МТЗ-82 -2 2025 80%26'!D272</f>
        <v>38.06</v>
      </c>
      <c r="N133" s="1">
        <v>5.9</v>
      </c>
    </row>
    <row r="134" spans="1:14" ht="22.5" customHeight="1" x14ac:dyDescent="0.2">
      <c r="A134" s="42"/>
      <c r="B134" s="31"/>
      <c r="C134" s="31"/>
      <c r="D134" s="59"/>
      <c r="E134" s="35"/>
      <c r="F134" s="35"/>
      <c r="G134" s="35"/>
      <c r="H134" s="56" t="s">
        <v>171</v>
      </c>
      <c r="I134" s="56"/>
      <c r="J134" s="56"/>
      <c r="K134" s="34">
        <f>'[1]ТРАКТОРА МТЗ-82 -2 2025 80%26'!D201</f>
        <v>31.66</v>
      </c>
      <c r="L134" s="43">
        <f>'[1]ТРАКТОРА МТЗ-82 -2 2025 80%26'!D202</f>
        <v>6.33</v>
      </c>
      <c r="M134" s="34">
        <f>'[1]ТРАКТОРА МТЗ-82 -2 2025 80%26'!D203</f>
        <v>37.99</v>
      </c>
      <c r="N134" s="1">
        <v>5.9</v>
      </c>
    </row>
    <row r="135" spans="1:14" ht="22.5" customHeight="1" x14ac:dyDescent="0.2">
      <c r="A135" s="42"/>
      <c r="B135" s="31"/>
      <c r="C135" s="31"/>
      <c r="D135" s="59"/>
      <c r="E135" s="35"/>
      <c r="F135" s="35"/>
      <c r="G135" s="35"/>
      <c r="H135" s="56" t="s">
        <v>172</v>
      </c>
      <c r="I135" s="56"/>
      <c r="J135" s="56"/>
      <c r="K135" s="34">
        <f>'[1]ТРАКТОРА МТЗ-82 -2 2025 80%26'!G231</f>
        <v>21.47</v>
      </c>
      <c r="L135" s="43">
        <f>'[1]ТРАКТОРА МТЗ-82 -2 2025 80%26'!G232</f>
        <v>4.29</v>
      </c>
      <c r="M135" s="34">
        <f>'[1]ТРАКТОРА МТЗ-82 -2 2025 80%26'!G233</f>
        <v>25.76</v>
      </c>
      <c r="N135" s="1">
        <v>5.8</v>
      </c>
    </row>
    <row r="136" spans="1:14" ht="21" customHeight="1" x14ac:dyDescent="0.2">
      <c r="A136" s="42"/>
      <c r="B136" s="31"/>
      <c r="C136" s="31"/>
      <c r="D136" s="59"/>
      <c r="E136" s="35"/>
      <c r="F136" s="35"/>
      <c r="G136" s="35"/>
      <c r="H136" s="56" t="s">
        <v>173</v>
      </c>
      <c r="I136" s="56"/>
      <c r="J136" s="56"/>
      <c r="K136" s="34">
        <f>'[1]ТРАКТОРА МТЗ-82 -2 2025 80%26'!D211</f>
        <v>48.83</v>
      </c>
      <c r="L136" s="43">
        <f>'[1]ТРАКТОРА МТЗ-82 -2 2025 80%26'!D212</f>
        <v>9.77</v>
      </c>
      <c r="M136" s="34">
        <f>'[1]ТРАКТОРА МТЗ-82 -2 2025 80%26'!D213</f>
        <v>58.6</v>
      </c>
      <c r="N136" s="1">
        <v>9.1</v>
      </c>
    </row>
    <row r="137" spans="1:14" ht="13.5" customHeight="1" x14ac:dyDescent="0.2">
      <c r="A137" s="42"/>
      <c r="B137" s="31"/>
      <c r="C137" s="31"/>
      <c r="D137" s="59" t="s">
        <v>174</v>
      </c>
      <c r="E137" s="36">
        <f>'[1]ТРАКТОРА МТЗ-82 -2 2025 80%26'!H27</f>
        <v>39.040000000000006</v>
      </c>
      <c r="F137" s="36">
        <f>'[1]ТРАКТОРА МТЗ-82 -2 2025 80%26'!H28</f>
        <v>7.81</v>
      </c>
      <c r="G137" s="36">
        <f>'[1]ТРАКТОРА МТЗ-82 -2 2025 80%26'!H29</f>
        <v>46.85</v>
      </c>
      <c r="H137" s="56" t="s">
        <v>132</v>
      </c>
      <c r="I137" s="56"/>
      <c r="J137" s="56"/>
      <c r="K137" s="22">
        <f>'[1]ТРАКТОРА МТЗ-82 -2 2025 80%26'!D221</f>
        <v>38.630000000000003</v>
      </c>
      <c r="L137" s="43">
        <f>'[1]ТРАКТОРА МТЗ-82 -2 2025 80%26'!D222</f>
        <v>7.73</v>
      </c>
      <c r="M137" s="22">
        <f>'[1]ТРАКТОРА МТЗ-82 -2 2025 80%26'!D223</f>
        <v>46.36</v>
      </c>
      <c r="N137" s="1">
        <v>7.2</v>
      </c>
    </row>
    <row r="138" spans="1:14" ht="13.5" customHeight="1" x14ac:dyDescent="0.2">
      <c r="A138" s="42"/>
      <c r="B138" s="31"/>
      <c r="C138" s="31"/>
      <c r="D138" s="59"/>
      <c r="E138" s="36"/>
      <c r="F138" s="36"/>
      <c r="G138" s="36"/>
      <c r="H138" s="56" t="s">
        <v>134</v>
      </c>
      <c r="I138" s="56"/>
      <c r="J138" s="56"/>
      <c r="K138" s="22">
        <f>'[1]ТРАКТОРА МТЗ-82 -2 2025 80%26'!D231</f>
        <v>21.47</v>
      </c>
      <c r="L138" s="43">
        <f>'[1]ТРАКТОРА МТЗ-82 -2 2025 80%26'!D232</f>
        <v>4.29</v>
      </c>
      <c r="M138" s="22">
        <f>'[1]ТРАКТОРА МТЗ-82 -2 2025 80%26'!D233</f>
        <v>25.76</v>
      </c>
    </row>
    <row r="139" spans="1:14" ht="30" customHeight="1" x14ac:dyDescent="0.2">
      <c r="A139" s="42"/>
      <c r="B139" s="31"/>
      <c r="C139" s="31"/>
      <c r="D139" s="59"/>
      <c r="E139" s="36"/>
      <c r="F139" s="36"/>
      <c r="G139" s="36"/>
      <c r="H139" s="56" t="s">
        <v>175</v>
      </c>
      <c r="I139" s="56"/>
      <c r="J139" s="56"/>
      <c r="K139" s="34">
        <f>'[1]ТРАКТОРА МТЗ-82 -2 2025 80%26'!D240</f>
        <v>29.519999999999996</v>
      </c>
      <c r="L139" s="43">
        <f>'[1]ТРАКТОРА МТЗ-82 -2 2025 80%26'!D241</f>
        <v>5.9</v>
      </c>
      <c r="M139" s="34">
        <f>'[1]ТРАКТОРА МТЗ-82 -2 2025 80%26'!D242</f>
        <v>35.42</v>
      </c>
      <c r="N139" s="1">
        <v>5.5</v>
      </c>
    </row>
    <row r="140" spans="1:14" ht="36" customHeight="1" x14ac:dyDescent="0.2">
      <c r="A140" s="42"/>
      <c r="B140" s="31"/>
      <c r="C140" s="31"/>
      <c r="D140" s="59"/>
      <c r="E140" s="36"/>
      <c r="F140" s="36"/>
      <c r="G140" s="36"/>
      <c r="H140" s="56" t="s">
        <v>176</v>
      </c>
      <c r="I140" s="56"/>
      <c r="J140" s="56"/>
      <c r="K140" s="52">
        <f>'[1]ТРАКТОРА МТЗ-82 -2 2025 80%26'!D250</f>
        <v>30.6</v>
      </c>
      <c r="L140" s="43">
        <f>'[1]ТРАКТОРА МТЗ-82 -2 2025 80%26'!D251</f>
        <v>6.12</v>
      </c>
      <c r="M140" s="34">
        <f>'[1]ТРАКТОРА МТЗ-82 -2 2025 80%26'!D252</f>
        <v>36.72</v>
      </c>
      <c r="N140" s="1">
        <v>5.7</v>
      </c>
    </row>
    <row r="141" spans="1:14" ht="23.25" customHeight="1" x14ac:dyDescent="0.2">
      <c r="A141" s="42"/>
      <c r="B141" s="31"/>
      <c r="C141" s="31"/>
      <c r="D141" s="60" t="s">
        <v>177</v>
      </c>
      <c r="E141" s="36">
        <f>'[1]ТРАКТОРА МТЗ-82 -2 2025 80%26'!I27</f>
        <v>37.22</v>
      </c>
      <c r="F141" s="36">
        <f>'[1]ТРАКТОРА МТЗ-82 -2 2025 80%26'!I28</f>
        <v>7.44</v>
      </c>
      <c r="G141" s="36">
        <f>'[1]ТРАКТОРА МТЗ-82 -2 2025 80%26'!I29</f>
        <v>44.66</v>
      </c>
      <c r="H141" s="56" t="s">
        <v>178</v>
      </c>
      <c r="I141" s="56"/>
      <c r="J141" s="56"/>
      <c r="K141" s="34">
        <f>'[1]ТРАКТОРА МТЗ-82 -2 2025 80%26'!D280</f>
        <v>31.66</v>
      </c>
      <c r="L141" s="43">
        <f>'[1]ТРАКТОРА МТЗ-82 -2 2025 80%26'!D281</f>
        <v>6.33</v>
      </c>
      <c r="M141" s="34">
        <f>'[1]ТРАКТОРА МТЗ-82 -2 2025 80%26'!D282</f>
        <v>37.99</v>
      </c>
      <c r="N141" s="1">
        <v>5.9</v>
      </c>
    </row>
    <row r="142" spans="1:14" ht="22.5" customHeight="1" x14ac:dyDescent="0.2">
      <c r="A142" s="42"/>
      <c r="B142" s="31"/>
      <c r="C142" s="31"/>
      <c r="D142" s="60"/>
      <c r="E142" s="36"/>
      <c r="F142" s="36"/>
      <c r="G142" s="36"/>
      <c r="H142" s="56" t="s">
        <v>179</v>
      </c>
      <c r="I142" s="56"/>
      <c r="J142" s="56"/>
      <c r="K142" s="52">
        <f>'[1]ТРАКТОРА МТЗ-82 -2 2025 80%26'!D290</f>
        <v>32.200000000000003</v>
      </c>
      <c r="L142" s="43">
        <f>'[1]ТРАКТОРА МТЗ-82 -2 2025 80%26'!D291</f>
        <v>6.44</v>
      </c>
      <c r="M142" s="34">
        <f>'[1]ТРАКТОРА МТЗ-82 -2 2025 80%26'!D292</f>
        <v>38.64</v>
      </c>
      <c r="N142" s="1">
        <v>6</v>
      </c>
    </row>
    <row r="143" spans="1:14" ht="20.25" customHeight="1" x14ac:dyDescent="0.2">
      <c r="A143" s="42"/>
      <c r="B143" s="31"/>
      <c r="C143" s="31"/>
      <c r="D143" s="60"/>
      <c r="E143" s="36"/>
      <c r="F143" s="36"/>
      <c r="G143" s="36"/>
      <c r="H143" s="56" t="s">
        <v>180</v>
      </c>
      <c r="I143" s="56"/>
      <c r="J143" s="56"/>
      <c r="K143" s="34">
        <f>'[1]ТРАКТОРА МТЗ-82 -2 2025 80%26'!D300</f>
        <v>24.68</v>
      </c>
      <c r="L143" s="43">
        <f>'[1]ТРАКТОРА МТЗ-82 -2 2025 80%26'!D301</f>
        <v>4.9400000000000004</v>
      </c>
      <c r="M143" s="34">
        <f>'[1]ТРАКТОРА МТЗ-82 -2 2025 80%26'!D302</f>
        <v>29.62</v>
      </c>
      <c r="N143" s="1">
        <v>4.5999999999999996</v>
      </c>
    </row>
    <row r="144" spans="1:14" ht="22.5" customHeight="1" x14ac:dyDescent="0.2">
      <c r="A144" s="42"/>
      <c r="B144" s="31"/>
      <c r="C144" s="31"/>
      <c r="D144" s="60"/>
      <c r="E144" s="36"/>
      <c r="F144" s="36"/>
      <c r="G144" s="36"/>
      <c r="H144" s="56" t="s">
        <v>181</v>
      </c>
      <c r="I144" s="56"/>
      <c r="J144" s="56"/>
      <c r="K144" s="34">
        <f>'[1]ТРАКТОРА МТЗ-82 -2 2025 80%26'!E320</f>
        <v>24.68</v>
      </c>
      <c r="L144" s="34">
        <f>'[1]ТРАКТОРА МТЗ-82 -2 2025 80%26'!E321</f>
        <v>4.9400000000000004</v>
      </c>
      <c r="M144" s="34">
        <f>'[1]ТРАКТОРА МТЗ-82 -2 2025 80%26'!E322</f>
        <v>29.62</v>
      </c>
      <c r="N144" s="1">
        <v>4.5999999999999996</v>
      </c>
    </row>
    <row r="145" spans="1:14" ht="22.5" customHeight="1" x14ac:dyDescent="0.2">
      <c r="A145" s="42"/>
      <c r="B145" s="31"/>
      <c r="C145" s="31"/>
      <c r="D145" s="60"/>
      <c r="E145" s="36"/>
      <c r="F145" s="36"/>
      <c r="G145" s="36"/>
      <c r="H145" s="56" t="s">
        <v>182</v>
      </c>
      <c r="I145" s="56"/>
      <c r="J145" s="56"/>
      <c r="K145" s="45">
        <f>'[1]ТРАК МТЗ-82.2 258о% спеЛ-415 26'!F50</f>
        <v>29.519999999999996</v>
      </c>
      <c r="L145" s="45">
        <f>'[1]ТРАК МТЗ-82.2 258о% спеЛ-415 26'!F51</f>
        <v>5.9</v>
      </c>
      <c r="M145" s="45">
        <f>'[1]ТРАК МТЗ-82.2 258о% спеЛ-415 26'!F52</f>
        <v>35.42</v>
      </c>
      <c r="N145" s="1">
        <v>5.5</v>
      </c>
    </row>
    <row r="146" spans="1:14" ht="24" customHeight="1" x14ac:dyDescent="0.2">
      <c r="A146" s="42"/>
      <c r="B146" s="31"/>
      <c r="C146" s="31"/>
      <c r="D146" s="60"/>
      <c r="E146" s="36"/>
      <c r="F146" s="36"/>
      <c r="G146" s="36"/>
      <c r="H146" s="56" t="s">
        <v>183</v>
      </c>
      <c r="I146" s="56"/>
      <c r="J146" s="56"/>
      <c r="K146" s="34">
        <f>'[1]ТРАКТОРА МТЗ-82 -2 2025 80%26'!E330</f>
        <v>21.47</v>
      </c>
      <c r="L146" s="34">
        <f>'[1]ТРАКТОРА МТЗ-82 -2 2025 80%26'!E331</f>
        <v>4.29</v>
      </c>
      <c r="M146" s="34">
        <f>'[1]ТРАКТОРА МТЗ-82 -2 2025 80%26'!E332</f>
        <v>25.76</v>
      </c>
      <c r="N146" s="1">
        <v>4</v>
      </c>
    </row>
    <row r="147" spans="1:14" ht="33.75" customHeight="1" x14ac:dyDescent="0.2">
      <c r="A147" s="42"/>
      <c r="B147" s="31"/>
      <c r="C147" s="31"/>
      <c r="D147" s="60"/>
      <c r="E147" s="36"/>
      <c r="F147" s="36"/>
      <c r="G147" s="36"/>
      <c r="H147" s="56" t="s">
        <v>184</v>
      </c>
      <c r="I147" s="56"/>
      <c r="J147" s="56"/>
      <c r="K147" s="27">
        <f>'[1]ТРАК МТЗ-82.2 258о% спеЛ-415 26'!E50</f>
        <v>29.519999999999996</v>
      </c>
      <c r="L147" s="27">
        <f>'[1]ТРАК МТЗ-82.2 258о% спеЛ-415 26'!E51</f>
        <v>5.9</v>
      </c>
      <c r="M147" s="27">
        <f>'[1]ТРАК МТЗ-82.2 258о% спеЛ-415 26'!E52</f>
        <v>35.42</v>
      </c>
    </row>
    <row r="148" spans="1:14" ht="15.75" customHeight="1" x14ac:dyDescent="0.2">
      <c r="A148" s="42">
        <v>36</v>
      </c>
      <c r="B148" s="31" t="s">
        <v>126</v>
      </c>
      <c r="C148" s="31" t="s">
        <v>127</v>
      </c>
      <c r="D148" s="60" t="s">
        <v>185</v>
      </c>
      <c r="E148" s="61">
        <f>'[1]ТРАКТОРА 3397,3398 25,80%26'!E27</f>
        <v>44.5</v>
      </c>
      <c r="F148" s="61">
        <f>'[1]ТРАКТОРА 3397,3398 25,80%26'!E28</f>
        <v>8.9</v>
      </c>
      <c r="G148" s="32">
        <f>'[1]ТРАКТОРА 3397,3398 25,80%26'!E29</f>
        <v>53.4</v>
      </c>
      <c r="H148" s="56" t="s">
        <v>186</v>
      </c>
      <c r="I148" s="56"/>
      <c r="J148" s="56"/>
      <c r="K148" s="22">
        <f>'[1]ТРАКТОРА 3397,3398 25,80%26'!E66</f>
        <v>29.519999999999996</v>
      </c>
      <c r="L148" s="27">
        <f>'[1]ТРАКТОРА 3397,3398 25,80%26'!E67</f>
        <v>5.9</v>
      </c>
      <c r="M148" s="22">
        <f>'[1]ТРАКТОРА 3397,3398 25,80%26'!E68</f>
        <v>35.42</v>
      </c>
    </row>
    <row r="149" spans="1:14" ht="21.75" customHeight="1" x14ac:dyDescent="0.2">
      <c r="A149" s="42"/>
      <c r="B149" s="31"/>
      <c r="C149" s="31"/>
      <c r="D149" s="60"/>
      <c r="E149" s="30"/>
      <c r="F149" s="30"/>
      <c r="G149" s="32"/>
      <c r="H149" s="56" t="s">
        <v>130</v>
      </c>
      <c r="I149" s="56"/>
      <c r="J149" s="56"/>
      <c r="K149" s="22">
        <f>'[1]ТРАКТОРА 3397,3398 25,80%26'!E76</f>
        <v>37.57</v>
      </c>
      <c r="L149" s="22">
        <f>'[1]ТРАКТОРА 3397,3398 25,80%26'!E77</f>
        <v>7.51</v>
      </c>
      <c r="M149" s="22">
        <f>'[1]ТРАКТОРА 3397,3398 25,80%26'!E78</f>
        <v>45.08</v>
      </c>
    </row>
    <row r="150" spans="1:14" ht="15.75" customHeight="1" x14ac:dyDescent="0.2">
      <c r="A150" s="42"/>
      <c r="B150" s="31"/>
      <c r="C150" s="31"/>
      <c r="D150" s="60"/>
      <c r="E150" s="30"/>
      <c r="F150" s="30"/>
      <c r="G150" s="32"/>
      <c r="H150" s="56" t="s">
        <v>187</v>
      </c>
      <c r="I150" s="56"/>
      <c r="J150" s="56"/>
      <c r="K150" s="22">
        <f>'[1]ТРАКТОРА 3397,3398 25,80%26'!E96</f>
        <v>29.519999999999996</v>
      </c>
      <c r="L150" s="22">
        <f>'[1]ТРАКТОРА 3397,3398 25,80%26'!E97</f>
        <v>5.9</v>
      </c>
      <c r="M150" s="22">
        <f>'[1]ТРАКТОРА 3397,3398 25,80%26'!E98</f>
        <v>35.42</v>
      </c>
    </row>
    <row r="151" spans="1:14" ht="15.75" customHeight="1" x14ac:dyDescent="0.2">
      <c r="A151" s="42"/>
      <c r="B151" s="31"/>
      <c r="C151" s="31"/>
      <c r="D151" s="60"/>
      <c r="E151" s="30"/>
      <c r="F151" s="30"/>
      <c r="G151" s="32"/>
      <c r="H151" s="56" t="s">
        <v>188</v>
      </c>
      <c r="I151" s="56"/>
      <c r="J151" s="56"/>
      <c r="K151" s="22">
        <f>'[1]ТРАКТОРА 3397,3398 25,80%26'!E106</f>
        <v>35.42</v>
      </c>
      <c r="L151" s="22">
        <f>'[1]ТРАКТОРА 3397,3398 25,80%26'!E107</f>
        <v>7.08</v>
      </c>
      <c r="M151" s="22">
        <f>'[1]ТРАКТОРА 3397,3398 25,80%26'!E108</f>
        <v>42.5</v>
      </c>
    </row>
    <row r="152" spans="1:14" ht="22.5" customHeight="1" x14ac:dyDescent="0.2">
      <c r="A152" s="42"/>
      <c r="B152" s="31"/>
      <c r="C152" s="31"/>
      <c r="D152" s="60"/>
      <c r="E152" s="30"/>
      <c r="F152" s="30"/>
      <c r="G152" s="32"/>
      <c r="H152" s="56" t="s">
        <v>189</v>
      </c>
      <c r="I152" s="56"/>
      <c r="J152" s="56"/>
      <c r="K152" s="22">
        <f>'[1]ТРАКТОРА 3397,3398 25,80%26'!E116</f>
        <v>32.200000000000003</v>
      </c>
      <c r="L152" s="22">
        <f>'[1]ТРАКТОРА 3397,3398 25,80%26'!E117</f>
        <v>6.44</v>
      </c>
      <c r="M152" s="22">
        <f>'[1]ТРАКТОРА 3397,3398 25,80%26'!E118</f>
        <v>38.64</v>
      </c>
    </row>
    <row r="153" spans="1:14" ht="15.75" customHeight="1" x14ac:dyDescent="0.2">
      <c r="A153" s="42"/>
      <c r="B153" s="31"/>
      <c r="C153" s="31"/>
      <c r="D153" s="60"/>
      <c r="E153" s="30"/>
      <c r="F153" s="30"/>
      <c r="G153" s="32"/>
      <c r="H153" s="56" t="s">
        <v>190</v>
      </c>
      <c r="I153" s="56"/>
      <c r="J153" s="56"/>
      <c r="K153" s="22">
        <f>'[1]ТРАКТОРА 3397,3398 25,80%26'!E126</f>
        <v>33.82</v>
      </c>
      <c r="L153" s="22">
        <f>'[1]ТРАКТОРА 3397,3398 25,80%26'!E127</f>
        <v>6.76</v>
      </c>
      <c r="M153" s="22">
        <f>'[1]ТРАКТОРА 3397,3398 25,80%26'!E128</f>
        <v>40.58</v>
      </c>
    </row>
    <row r="154" spans="1:14" ht="17.25" customHeight="1" x14ac:dyDescent="0.2">
      <c r="A154" s="42"/>
      <c r="B154" s="31"/>
      <c r="C154" s="31"/>
      <c r="D154" s="60"/>
      <c r="E154" s="30"/>
      <c r="F154" s="30"/>
      <c r="G154" s="32"/>
      <c r="H154" s="56" t="s">
        <v>191</v>
      </c>
      <c r="I154" s="56"/>
      <c r="J154" s="56"/>
      <c r="K154" s="22">
        <f>'[1]ТРАКТОРА 3397,3398 25,80%26'!E136</f>
        <v>37.03</v>
      </c>
      <c r="L154" s="22">
        <f>'[1]ТРАКТОРА 3397,3398 25,80%26'!E137</f>
        <v>7.41</v>
      </c>
      <c r="M154" s="22">
        <f>'[1]ТРАКТОРА 3397,3398 25,80%26'!E138</f>
        <v>44.44</v>
      </c>
    </row>
    <row r="155" spans="1:14" ht="17.25" customHeight="1" x14ac:dyDescent="0.2">
      <c r="A155" s="42"/>
      <c r="B155" s="31"/>
      <c r="C155" s="31"/>
      <c r="D155" s="60"/>
      <c r="E155" s="30"/>
      <c r="F155" s="30"/>
      <c r="G155" s="32"/>
      <c r="H155" s="56" t="s">
        <v>192</v>
      </c>
      <c r="I155" s="56"/>
      <c r="J155" s="56"/>
      <c r="K155" s="22">
        <f>'[1]ТРАКТОРА 3397,3398 25,80%26'!E146</f>
        <v>23.08</v>
      </c>
      <c r="L155" s="22">
        <f>'[1]ТРАКТОРА 3397,3398 25,80%26'!E147</f>
        <v>4.62</v>
      </c>
      <c r="M155" s="22">
        <f>'[1]ТРАКТОРА 3397,3398 25,80%26'!E148</f>
        <v>27.7</v>
      </c>
    </row>
    <row r="156" spans="1:14" ht="18.75" customHeight="1" x14ac:dyDescent="0.2">
      <c r="A156" s="42"/>
      <c r="B156" s="31"/>
      <c r="C156" s="31"/>
      <c r="D156" s="60"/>
      <c r="E156" s="30"/>
      <c r="F156" s="30"/>
      <c r="G156" s="32"/>
      <c r="H156" s="56" t="s">
        <v>193</v>
      </c>
      <c r="I156" s="56"/>
      <c r="J156" s="56"/>
      <c r="K156" s="22">
        <f>'[1]ТРАКТОРА 3397,3398 25,80%26'!E156</f>
        <v>38.11</v>
      </c>
      <c r="L156" s="22">
        <f>'[1]ТРАКТОРА 3397,3398 25,80%26'!E157</f>
        <v>7.62</v>
      </c>
      <c r="M156" s="22">
        <f>'[1]ТРАКТОРА 3397,3398 25,80%26'!E158</f>
        <v>45.73</v>
      </c>
    </row>
    <row r="157" spans="1:14" ht="21" customHeight="1" x14ac:dyDescent="0.2">
      <c r="A157" s="42"/>
      <c r="B157" s="31"/>
      <c r="C157" s="31"/>
      <c r="D157" s="60"/>
      <c r="E157" s="30"/>
      <c r="F157" s="30"/>
      <c r="G157" s="32"/>
      <c r="H157" s="56" t="s">
        <v>194</v>
      </c>
      <c r="I157" s="56"/>
      <c r="J157" s="56"/>
      <c r="K157" s="22">
        <f>'[1]ТРАКТОРА 3397,3398 25,80%26'!E166</f>
        <v>29.519999999999996</v>
      </c>
      <c r="L157" s="22">
        <f>'[1]ТРАКТОРА 3397,3398 25,80%26'!E167</f>
        <v>5.9</v>
      </c>
      <c r="M157" s="22">
        <f>'[1]ТРАКТОРА 3397,3398 25,80%26'!E168</f>
        <v>35.42</v>
      </c>
    </row>
    <row r="158" spans="1:14" ht="27.75" customHeight="1" x14ac:dyDescent="0.2">
      <c r="A158" s="42"/>
      <c r="B158" s="31"/>
      <c r="C158" s="31"/>
      <c r="D158" s="60"/>
      <c r="E158" s="30"/>
      <c r="F158" s="30"/>
      <c r="G158" s="32"/>
      <c r="H158" s="56" t="s">
        <v>170</v>
      </c>
      <c r="I158" s="56"/>
      <c r="J158" s="56"/>
      <c r="K158" s="22">
        <f>'[1]ТРАКТОРА 3397,3398 25,80%26'!E176</f>
        <v>31.66</v>
      </c>
      <c r="L158" s="22">
        <f>'[1]ТРАКТОРА 3397,3398 25,80%26'!E177</f>
        <v>6.33</v>
      </c>
      <c r="M158" s="22">
        <f>'[1]ТРАКТОРА 3397,3398 25,80%26'!E178</f>
        <v>37.99</v>
      </c>
    </row>
    <row r="159" spans="1:14" ht="18.75" customHeight="1" x14ac:dyDescent="0.2">
      <c r="A159" s="42"/>
      <c r="B159" s="31"/>
      <c r="C159" s="31"/>
      <c r="D159" s="60"/>
      <c r="E159" s="30"/>
      <c r="F159" s="30"/>
      <c r="G159" s="32"/>
      <c r="H159" s="56" t="s">
        <v>169</v>
      </c>
      <c r="I159" s="56"/>
      <c r="J159" s="56"/>
      <c r="K159" s="22">
        <f>'[1]ТРАКТОРА 3397,3398 25,80%26'!E186</f>
        <v>26.299999999999997</v>
      </c>
      <c r="L159" s="22">
        <f>'[1]ТРАКТОРА 3397,3398 25,80%26'!E187</f>
        <v>5.26</v>
      </c>
      <c r="M159" s="22">
        <f>'[1]ТРАКТОРА 3397,3398 25,80%26'!E188</f>
        <v>31.56</v>
      </c>
    </row>
    <row r="160" spans="1:14" ht="18.75" customHeight="1" x14ac:dyDescent="0.2">
      <c r="A160" s="42"/>
      <c r="B160" s="31"/>
      <c r="C160" s="31"/>
      <c r="D160" s="60"/>
      <c r="E160" s="30"/>
      <c r="F160" s="30"/>
      <c r="G160" s="32"/>
      <c r="H160" s="56" t="s">
        <v>195</v>
      </c>
      <c r="I160" s="56"/>
      <c r="J160" s="56"/>
      <c r="K160" s="22">
        <f>'[1]ТРАКТОРА 3397,3398 25,80%26'!E196</f>
        <v>31.66</v>
      </c>
      <c r="L160" s="22">
        <f>'[1]ТРАКТОРА 3397,3398 25,80%26'!E197</f>
        <v>6.33</v>
      </c>
      <c r="M160" s="22">
        <f>'[1]ТРАКТОРА 3397,3398 25,80%26'!E198</f>
        <v>37.99</v>
      </c>
    </row>
    <row r="161" spans="1:14" ht="18.75" customHeight="1" x14ac:dyDescent="0.2">
      <c r="A161" s="42"/>
      <c r="B161" s="31"/>
      <c r="C161" s="31"/>
      <c r="D161" s="60"/>
      <c r="E161" s="30"/>
      <c r="F161" s="30"/>
      <c r="G161" s="32"/>
      <c r="H161" s="56" t="s">
        <v>196</v>
      </c>
      <c r="I161" s="56"/>
      <c r="J161" s="56"/>
      <c r="K161" s="22">
        <f>'[1]ТРАКТОРА 3397,3398 25,80%26'!E206</f>
        <v>48.83</v>
      </c>
      <c r="L161" s="22">
        <f>'[1]ТРАКТОРА 3397,3398 25,80%26'!E207</f>
        <v>9.77</v>
      </c>
      <c r="M161" s="22">
        <f>'[1]ТРАКТОРА 3397,3398 25,80%26'!E208</f>
        <v>58.6</v>
      </c>
    </row>
    <row r="162" spans="1:14" ht="22.5" customHeight="1" x14ac:dyDescent="0.2">
      <c r="A162" s="42"/>
      <c r="B162" s="31"/>
      <c r="C162" s="31"/>
      <c r="D162" s="60"/>
      <c r="E162" s="30"/>
      <c r="F162" s="30"/>
      <c r="G162" s="32"/>
      <c r="H162" s="56" t="s">
        <v>197</v>
      </c>
      <c r="I162" s="56"/>
      <c r="J162" s="56"/>
      <c r="K162" s="22">
        <f>'[1]ТРАКТОРА 3397,3398 25,80%26'!E216</f>
        <v>31.14</v>
      </c>
      <c r="L162" s="22">
        <f>'[1]ТРАКТОРА 3397,3398 25,80%26'!E217</f>
        <v>6.23</v>
      </c>
      <c r="M162" s="22">
        <f>'[1]ТРАКТОРА 3397,3398 25,80%26'!E218</f>
        <v>37.369999999999997</v>
      </c>
    </row>
    <row r="163" spans="1:14" ht="12" customHeight="1" x14ac:dyDescent="0.2">
      <c r="A163" s="42"/>
      <c r="B163" s="31"/>
      <c r="C163" s="31"/>
      <c r="D163" s="60"/>
      <c r="E163" s="30"/>
      <c r="F163" s="30"/>
      <c r="G163" s="32"/>
      <c r="H163" s="56" t="s">
        <v>198</v>
      </c>
      <c r="I163" s="56"/>
      <c r="J163" s="56"/>
      <c r="K163" s="22">
        <f>'[1]ТРАКТОРА 3397,3398 25,80%26'!E236</f>
        <v>30.6</v>
      </c>
      <c r="L163" s="22">
        <f>'[1]ТРАКТОРА 3397,3398 25,80%26'!E237</f>
        <v>6.12</v>
      </c>
      <c r="M163" s="22">
        <f>'[1]ТРАКТОРА 3397,3398 25,80%26'!E238</f>
        <v>36.72</v>
      </c>
    </row>
    <row r="164" spans="1:14" ht="12" customHeight="1" x14ac:dyDescent="0.2">
      <c r="A164" s="42"/>
      <c r="B164" s="31"/>
      <c r="C164" s="31"/>
      <c r="D164" s="60"/>
      <c r="E164" s="30"/>
      <c r="F164" s="30"/>
      <c r="G164" s="32"/>
      <c r="H164" s="56" t="s">
        <v>199</v>
      </c>
      <c r="I164" s="56"/>
      <c r="J164" s="56"/>
      <c r="K164" s="22">
        <f>'[1]ТРАКТОРА 3397,3398 25,80%26'!E246</f>
        <v>37.57</v>
      </c>
      <c r="L164" s="22">
        <f>'[1]ТРАКТОРА 3397,3398 25,80%26'!E247</f>
        <v>7.51</v>
      </c>
      <c r="M164" s="22">
        <f>'[1]ТРАКТОРА 3397,3398 25,80%26'!E248</f>
        <v>45.08</v>
      </c>
    </row>
    <row r="165" spans="1:14" ht="20.25" customHeight="1" x14ac:dyDescent="0.2">
      <c r="A165" s="42"/>
      <c r="B165" s="31"/>
      <c r="C165" s="31"/>
      <c r="D165" s="60"/>
      <c r="E165" s="30"/>
      <c r="F165" s="30"/>
      <c r="G165" s="32"/>
      <c r="H165" s="56" t="s">
        <v>149</v>
      </c>
      <c r="I165" s="56"/>
      <c r="J165" s="56"/>
      <c r="K165" s="22">
        <f>'[1]ТРАКТОРА 3397,3398 25,80%26'!E256</f>
        <v>29.519999999999996</v>
      </c>
      <c r="L165" s="27">
        <f>'[1]ТРАКТОРА 3397,3398 25,80%26'!E257</f>
        <v>5.9</v>
      </c>
      <c r="M165" s="22">
        <f>'[1]ТРАКТОРА 3397,3398 25,80%26'!E258</f>
        <v>35.42</v>
      </c>
    </row>
    <row r="166" spans="1:14" ht="20.25" customHeight="1" x14ac:dyDescent="0.2">
      <c r="A166" s="42"/>
      <c r="B166" s="31"/>
      <c r="C166" s="31"/>
      <c r="D166" s="60"/>
      <c r="E166" s="61"/>
      <c r="F166" s="61"/>
      <c r="G166" s="32"/>
      <c r="H166" s="56" t="s">
        <v>200</v>
      </c>
      <c r="I166" s="56"/>
      <c r="J166" s="56"/>
      <c r="K166" s="27">
        <f>'[1]ТРАК МТЗ-80 80% с пес.Л-415 26 '!D49</f>
        <v>29.519999999999996</v>
      </c>
      <c r="L166" s="27">
        <f>'[1]ТРАК МТЗ-80 80% с пес.Л-415 26 '!D50</f>
        <v>5.9</v>
      </c>
      <c r="M166" s="27">
        <f>'[1]ТРАК МТЗ-80 80% с пес.Л-415 26 '!D51</f>
        <v>35.42</v>
      </c>
    </row>
    <row r="167" spans="1:14" ht="13.5" customHeight="1" x14ac:dyDescent="0.2">
      <c r="A167" s="42">
        <v>37</v>
      </c>
      <c r="B167" s="31" t="s">
        <v>126</v>
      </c>
      <c r="C167" s="50" t="s">
        <v>201</v>
      </c>
      <c r="D167" s="30" t="s">
        <v>202</v>
      </c>
      <c r="E167" s="36">
        <f>'[1]ТРАКТОРА МТЗ-80 80%26'!D30</f>
        <v>32.44</v>
      </c>
      <c r="F167" s="36">
        <f>'[1]ТРАКТОРА МТЗ-80 80%26'!D31</f>
        <v>6.49</v>
      </c>
      <c r="G167" s="36">
        <f>'[1]ТРАКТОРА МТЗ-80 80%26'!D32</f>
        <v>38.93</v>
      </c>
      <c r="H167" s="56" t="s">
        <v>186</v>
      </c>
      <c r="I167" s="56"/>
      <c r="J167" s="56"/>
      <c r="K167" s="43">
        <f>'[1]ТРАК МТЗ-80 80% с пес.Л-415 26 '!D49</f>
        <v>29.519999999999996</v>
      </c>
      <c r="L167" s="43">
        <f>'[1]ТРАК МТЗ-80 80% с пес.Л-415 26 '!D40</f>
        <v>5.9</v>
      </c>
      <c r="M167" s="43">
        <f>'[1]ТРАК МТЗ-80 80% с пес.Л-415 26 '!D41</f>
        <v>35.42</v>
      </c>
      <c r="N167" s="1">
        <v>4.5999999999999996</v>
      </c>
    </row>
    <row r="168" spans="1:14" x14ac:dyDescent="0.2">
      <c r="A168" s="42"/>
      <c r="B168" s="31"/>
      <c r="C168" s="50"/>
      <c r="D168" s="30"/>
      <c r="E168" s="36"/>
      <c r="F168" s="36"/>
      <c r="G168" s="36"/>
      <c r="H168" s="56" t="s">
        <v>130</v>
      </c>
      <c r="I168" s="56"/>
      <c r="J168" s="56"/>
      <c r="K168" s="43">
        <f>'[1]ТРАКТОРА МТЗ-80 80%26'!D62</f>
        <v>34.9</v>
      </c>
      <c r="L168" s="43">
        <f>'[1]ТРАКТОРА МТЗ-80 80%26'!D63</f>
        <v>6.98</v>
      </c>
      <c r="M168" s="43">
        <f>'[1]ТРАКТОРА МТЗ-80 80%26'!D64</f>
        <v>41.88</v>
      </c>
      <c r="N168" s="1">
        <v>6.5</v>
      </c>
    </row>
    <row r="169" spans="1:14" ht="13.5" customHeight="1" x14ac:dyDescent="0.2">
      <c r="A169" s="42"/>
      <c r="B169" s="31"/>
      <c r="C169" s="50"/>
      <c r="D169" s="30"/>
      <c r="E169" s="36"/>
      <c r="F169" s="36"/>
      <c r="G169" s="36"/>
      <c r="H169" s="56" t="s">
        <v>188</v>
      </c>
      <c r="I169" s="56"/>
      <c r="J169" s="56"/>
      <c r="K169" s="43">
        <f>'[1]ТРАКТОРА МТЗ-80 80%26'!D72</f>
        <v>33.799999999999997</v>
      </c>
      <c r="L169" s="43">
        <f>'[1]ТРАКТОРА МТЗ-80 80%26'!D73</f>
        <v>6.76</v>
      </c>
      <c r="M169" s="43">
        <f>'[1]ТРАКТОРА МТЗ-80 80%26'!D74</f>
        <v>40.56</v>
      </c>
      <c r="N169" s="1">
        <v>6.3</v>
      </c>
    </row>
    <row r="170" spans="1:14" ht="12.75" customHeight="1" x14ac:dyDescent="0.2">
      <c r="A170" s="42"/>
      <c r="B170" s="31"/>
      <c r="C170" s="50"/>
      <c r="D170" s="30"/>
      <c r="E170" s="36"/>
      <c r="F170" s="36"/>
      <c r="G170" s="36"/>
      <c r="H170" s="56" t="s">
        <v>190</v>
      </c>
      <c r="I170" s="56"/>
      <c r="J170" s="56"/>
      <c r="K170" s="43">
        <f>'[1]ТРАКТОРА МТЗ-80 80%26'!D82</f>
        <v>28.980000000000004</v>
      </c>
      <c r="L170" s="43">
        <f>'[1]ТРАКТОРА МТЗ-80 80%26'!D83</f>
        <v>5.8</v>
      </c>
      <c r="M170" s="43">
        <f>'[1]ТРАКТОРА МТЗ-80 80%26'!D84</f>
        <v>34.78</v>
      </c>
      <c r="N170" s="1">
        <v>5.4</v>
      </c>
    </row>
    <row r="171" spans="1:14" ht="13.5" customHeight="1" x14ac:dyDescent="0.2">
      <c r="A171" s="42"/>
      <c r="B171" s="31"/>
      <c r="C171" s="50"/>
      <c r="D171" s="58" t="s">
        <v>203</v>
      </c>
      <c r="E171" s="36">
        <f>'[1]ТРАКТОРА МТЗ-80 80%26'!E30</f>
        <v>34.879999999999995</v>
      </c>
      <c r="F171" s="36">
        <f>'[1]ТРАКТОРА МТЗ-80 80%26'!E31</f>
        <v>6.98</v>
      </c>
      <c r="G171" s="36">
        <f>'[1]ТРАКТОРА МТЗ-80 80%26'!E32</f>
        <v>41.86</v>
      </c>
      <c r="H171" s="56" t="s">
        <v>191</v>
      </c>
      <c r="I171" s="56"/>
      <c r="J171" s="56"/>
      <c r="K171" s="43">
        <f>'[1]ТРАКТОРА МТЗ-80 80%26'!D92</f>
        <v>33.26</v>
      </c>
      <c r="L171" s="43">
        <f>'[1]ТРАКТОРА МТЗ-80 80%26'!D93</f>
        <v>6.65</v>
      </c>
      <c r="M171" s="43">
        <f>'[1]ТРАКТОРА МТЗ-80 80%26'!D94</f>
        <v>39.909999999999997</v>
      </c>
      <c r="N171" s="1">
        <v>6.2</v>
      </c>
    </row>
    <row r="172" spans="1:14" ht="15" customHeight="1" x14ac:dyDescent="0.2">
      <c r="A172" s="42"/>
      <c r="B172" s="31"/>
      <c r="C172" s="50"/>
      <c r="D172" s="35"/>
      <c r="E172" s="35"/>
      <c r="F172" s="35"/>
      <c r="G172" s="35"/>
      <c r="H172" s="56" t="s">
        <v>204</v>
      </c>
      <c r="I172" s="56"/>
      <c r="J172" s="56"/>
      <c r="K172" s="43">
        <f>'[1]ТРАКТОРА МТЗ-80 80%26'!D102</f>
        <v>22.54</v>
      </c>
      <c r="L172" s="43">
        <f>'[1]ТРАКТОРА МТЗ-80 80%26'!D103</f>
        <v>4.51</v>
      </c>
      <c r="M172" s="43">
        <f>'[1]ТРАКТОРА МТЗ-80 80%26'!D104</f>
        <v>27.05</v>
      </c>
      <c r="N172" s="1">
        <v>4.2</v>
      </c>
    </row>
    <row r="173" spans="1:14" ht="21.75" customHeight="1" x14ac:dyDescent="0.2">
      <c r="A173" s="42"/>
      <c r="B173" s="31"/>
      <c r="C173" s="50"/>
      <c r="D173" s="35"/>
      <c r="E173" s="35"/>
      <c r="F173" s="35"/>
      <c r="G173" s="35"/>
      <c r="H173" s="56" t="s">
        <v>205</v>
      </c>
      <c r="I173" s="56"/>
      <c r="J173" s="56"/>
      <c r="K173" s="43">
        <f>'[1]ТРАКТОРА МТЗ-80 80%26'!D157</f>
        <v>24.68</v>
      </c>
      <c r="L173" s="43">
        <f>'[1]ТРАКТОРА МТЗ-80 80%26'!D158</f>
        <v>4.9400000000000004</v>
      </c>
      <c r="M173" s="43">
        <f>'[1]ТРАКТОРА МТЗ-80 80%26'!D159</f>
        <v>29.62</v>
      </c>
      <c r="N173" s="1">
        <v>4.5999999999999996</v>
      </c>
    </row>
    <row r="174" spans="1:14" ht="15" customHeight="1" x14ac:dyDescent="0.2">
      <c r="A174" s="42"/>
      <c r="B174" s="31"/>
      <c r="C174" s="50"/>
      <c r="D174" s="58" t="s">
        <v>206</v>
      </c>
      <c r="E174" s="36">
        <f>'[1]ТРАКТОРА МТЗ-80 80%26'!F30</f>
        <v>32.44</v>
      </c>
      <c r="F174" s="36">
        <f>'[1]ТРАКТОРА МТЗ-80 80%26'!F31</f>
        <v>6.49</v>
      </c>
      <c r="G174" s="36">
        <f>'[1]ТРАКТОРА МТЗ-80 80%26'!F32</f>
        <v>38.93</v>
      </c>
      <c r="H174" s="56" t="s">
        <v>207</v>
      </c>
      <c r="I174" s="56"/>
      <c r="J174" s="56"/>
      <c r="K174" s="43">
        <f>'[1]ТРАКТОРА МТЗ-80 80%26'!D167</f>
        <v>29.54</v>
      </c>
      <c r="L174" s="43">
        <f>'[1]ТРАКТОРА МТЗ-80 80%26'!D168</f>
        <v>5.91</v>
      </c>
      <c r="M174" s="43">
        <f>'[1]ТРАКТОРА МТЗ-80 80%26'!D169</f>
        <v>35.450000000000003</v>
      </c>
      <c r="N174" s="1">
        <v>5.5</v>
      </c>
    </row>
    <row r="175" spans="1:14" ht="21.75" customHeight="1" x14ac:dyDescent="0.2">
      <c r="A175" s="42"/>
      <c r="B175" s="31"/>
      <c r="C175" s="50"/>
      <c r="D175" s="58"/>
      <c r="E175" s="36"/>
      <c r="F175" s="36"/>
      <c r="G175" s="36"/>
      <c r="H175" s="56" t="s">
        <v>208</v>
      </c>
      <c r="I175" s="56"/>
      <c r="J175" s="56"/>
      <c r="K175" s="43">
        <f>'[1]ТРАКТОРА МТЗ-80 80%26'!D177</f>
        <v>24.68</v>
      </c>
      <c r="L175" s="43">
        <f>'[1]ТРАКТОРА МТЗ-80 80%26'!D178</f>
        <v>4.9400000000000004</v>
      </c>
      <c r="M175" s="43">
        <f>'[1]ТРАКТОРА МТЗ-80 80%26'!D179</f>
        <v>29.62</v>
      </c>
      <c r="N175" s="1">
        <v>4.5999999999999996</v>
      </c>
    </row>
    <row r="176" spans="1:14" ht="18.75" customHeight="1" x14ac:dyDescent="0.2">
      <c r="A176" s="42"/>
      <c r="B176" s="31"/>
      <c r="C176" s="50"/>
      <c r="D176" s="58"/>
      <c r="E176" s="36"/>
      <c r="F176" s="36"/>
      <c r="G176" s="36"/>
      <c r="H176" s="56" t="s">
        <v>209</v>
      </c>
      <c r="I176" s="56"/>
      <c r="J176" s="56"/>
      <c r="K176" s="43">
        <f>'[1]ТРАКТОРА МТЗ-80 80%26'!D188</f>
        <v>31.66</v>
      </c>
      <c r="L176" s="43">
        <f>'[1]ТРАКТОРА МТЗ-80 80%26'!D189</f>
        <v>6.33</v>
      </c>
      <c r="M176" s="43">
        <f>'[1]ТРАКТОРА МТЗ-80 80%26'!D190</f>
        <v>37.99</v>
      </c>
      <c r="N176" s="1">
        <v>5.9</v>
      </c>
    </row>
    <row r="177" spans="1:14" ht="13.5" customHeight="1" x14ac:dyDescent="0.2">
      <c r="A177" s="42"/>
      <c r="B177" s="31"/>
      <c r="C177" s="50"/>
      <c r="D177" s="58"/>
      <c r="E177" s="36"/>
      <c r="F177" s="36"/>
      <c r="G177" s="36"/>
      <c r="H177" s="56" t="s">
        <v>210</v>
      </c>
      <c r="I177" s="56"/>
      <c r="J177" s="56"/>
      <c r="K177" s="43">
        <f>'[1]ТРАКТОРА МТЗ-80 80%26'!D198</f>
        <v>31.119999999999997</v>
      </c>
      <c r="L177" s="43">
        <f>'[1]ТРАКТОРА МТЗ-80 80%26'!D199</f>
        <v>6.22</v>
      </c>
      <c r="M177" s="43">
        <f>'[1]ТРАКТОРА МТЗ-80 80%26'!D200</f>
        <v>37.340000000000003</v>
      </c>
      <c r="N177" s="1">
        <v>5.8</v>
      </c>
    </row>
    <row r="178" spans="1:14" ht="13.5" customHeight="1" x14ac:dyDescent="0.2">
      <c r="A178" s="42"/>
      <c r="B178" s="31"/>
      <c r="C178" s="50"/>
      <c r="D178" s="58"/>
      <c r="E178" s="36"/>
      <c r="F178" s="36"/>
      <c r="G178" s="36"/>
      <c r="H178" s="56" t="s">
        <v>211</v>
      </c>
      <c r="I178" s="56"/>
      <c r="J178" s="56"/>
      <c r="K178" s="43">
        <f>'[1]ТРАКТОРА МТЗ-80 80%26'!D207</f>
        <v>31.119999999999997</v>
      </c>
      <c r="L178" s="43">
        <f>'[1]ТРАКТОРА МТЗ-80 80%26'!D208</f>
        <v>6.22</v>
      </c>
      <c r="M178" s="43">
        <f>'[1]ТРАКТОРА МТЗ-80 80%26'!D209</f>
        <v>37.340000000000003</v>
      </c>
      <c r="N178" s="1">
        <v>5.8</v>
      </c>
    </row>
    <row r="179" spans="1:14" ht="20.25" customHeight="1" x14ac:dyDescent="0.2">
      <c r="A179" s="42"/>
      <c r="B179" s="31"/>
      <c r="C179" s="50"/>
      <c r="D179" s="58"/>
      <c r="E179" s="36"/>
      <c r="F179" s="36"/>
      <c r="G179" s="36"/>
      <c r="H179" s="56" t="s">
        <v>200</v>
      </c>
      <c r="I179" s="56"/>
      <c r="J179" s="56"/>
      <c r="K179" s="43">
        <f>'[1]ТРАК МТЗ-80 80% с пес.Л-415 26 '!D49</f>
        <v>29.519999999999996</v>
      </c>
      <c r="L179" s="43">
        <f>'[1]ТРАК МТЗ-80 80% с пес.Л-415 26 '!D50</f>
        <v>5.9</v>
      </c>
      <c r="M179" s="43">
        <f>'[1]ТРАК МТЗ-80 80% с пес.Л-415 26 '!D51</f>
        <v>35.42</v>
      </c>
    </row>
    <row r="180" spans="1:14" ht="15" customHeight="1" x14ac:dyDescent="0.2">
      <c r="A180" s="42">
        <v>38</v>
      </c>
      <c r="B180" s="30" t="s">
        <v>212</v>
      </c>
      <c r="C180" s="30" t="s">
        <v>213</v>
      </c>
      <c r="D180" s="42" t="s">
        <v>214</v>
      </c>
      <c r="E180" s="36">
        <f>'[1]ТРАКТОРА МТЗ-82 -2 2025 80%26'!S27</f>
        <v>32.71</v>
      </c>
      <c r="F180" s="36">
        <f>'[1]ТРАКТОРА МТЗ-82 -2 2025 80%26'!S28</f>
        <v>6.54</v>
      </c>
      <c r="G180" s="36">
        <f>'[1]ТРАКТОРА МТЗ-82 -2 2025 80%26'!S29</f>
        <v>39.25</v>
      </c>
      <c r="H180" s="56" t="s">
        <v>186</v>
      </c>
      <c r="I180" s="56"/>
      <c r="J180" s="56"/>
      <c r="K180" s="22">
        <f>'[1]ТРАКТОРА МТЗ-82 -2 2025 80%26'!S71</f>
        <v>10.280000000000001</v>
      </c>
      <c r="L180" s="22">
        <f>'[1]ТРАКТОРА МТЗ-82 -2 2025 80%26'!S72</f>
        <v>2.06</v>
      </c>
      <c r="M180" s="22">
        <f>'[1]ТРАКТОРА МТЗ-82 -2 2025 80%26'!S73</f>
        <v>12.34</v>
      </c>
      <c r="N180" s="1">
        <v>2</v>
      </c>
    </row>
    <row r="181" spans="1:14" ht="14.25" customHeight="1" x14ac:dyDescent="0.2">
      <c r="A181" s="42"/>
      <c r="B181" s="30"/>
      <c r="C181" s="30"/>
      <c r="D181" s="42"/>
      <c r="E181" s="36"/>
      <c r="F181" s="36"/>
      <c r="G181" s="36"/>
      <c r="H181" s="56" t="s">
        <v>215</v>
      </c>
      <c r="I181" s="56"/>
      <c r="J181" s="56"/>
      <c r="K181" s="22">
        <f>'[1]ТРАКТОРА МТЗ-82 -2 2025 80%26'!S81</f>
        <v>12.350000000000001</v>
      </c>
      <c r="L181" s="22">
        <f>'[1]ТРАКТОРА МТЗ-82 -2 2025 80%26'!S82</f>
        <v>2.4700000000000002</v>
      </c>
      <c r="M181" s="22">
        <f>'[1]ТРАКТОРА МТЗ-82 -2 2025 80%26'!S83</f>
        <v>14.82</v>
      </c>
      <c r="N181" s="1">
        <v>2.4</v>
      </c>
    </row>
    <row r="182" spans="1:14" ht="15" customHeight="1" x14ac:dyDescent="0.2">
      <c r="A182" s="42"/>
      <c r="B182" s="30"/>
      <c r="C182" s="30"/>
      <c r="D182" s="42"/>
      <c r="E182" s="36"/>
      <c r="F182" s="36"/>
      <c r="G182" s="36"/>
      <c r="H182" s="56" t="s">
        <v>216</v>
      </c>
      <c r="I182" s="56"/>
      <c r="J182" s="56"/>
      <c r="K182" s="22">
        <f>'[1]ТРАКТОРА МТЗ-82 -2 2025 80%26'!S151</f>
        <v>12.350000000000001</v>
      </c>
      <c r="L182" s="22">
        <f>'[1]ТРАКТОРА МТЗ-82 -2 2025 80%26'!S152</f>
        <v>2.4700000000000002</v>
      </c>
      <c r="M182" s="22">
        <f>'[1]ТРАКТОРА МТЗ-82 -2 2025 80%26'!S153</f>
        <v>14.82</v>
      </c>
      <c r="N182" s="1">
        <v>2.4</v>
      </c>
    </row>
    <row r="183" spans="1:14" ht="15.75" customHeight="1" x14ac:dyDescent="0.2">
      <c r="A183" s="42">
        <v>39</v>
      </c>
      <c r="B183" s="30" t="s">
        <v>126</v>
      </c>
      <c r="C183" s="30" t="s">
        <v>217</v>
      </c>
      <c r="D183" s="42" t="s">
        <v>218</v>
      </c>
      <c r="E183" s="36">
        <f>'[1]ТРАКТОРА МТЗ-82 -2 2025 80%26'!T27</f>
        <v>36.700000000000003</v>
      </c>
      <c r="F183" s="36">
        <f>'[1]ТРАКТОРА МТЗ-82 -2 2025 80%26'!T28</f>
        <v>7.34</v>
      </c>
      <c r="G183" s="36">
        <f>'[1]ТРАКТОРА МТЗ-82 -2 2025 80%26'!T29</f>
        <v>44.04</v>
      </c>
      <c r="H183" s="56" t="s">
        <v>186</v>
      </c>
      <c r="I183" s="56"/>
      <c r="J183" s="56"/>
      <c r="K183" s="22">
        <f>'[1]ТРАКТОРА МТЗ-82 -2 2025 80%26'!T71</f>
        <v>31.66</v>
      </c>
      <c r="L183" s="22">
        <f>'[1]ТРАКТОРА МТЗ-82 -2 2025 80%26'!T72</f>
        <v>6.33</v>
      </c>
      <c r="M183" s="22">
        <f>'[1]ТРАКТОРА МТЗ-82 -2 2025 80%26'!T73</f>
        <v>37.99</v>
      </c>
      <c r="N183" s="1">
        <v>5.9</v>
      </c>
    </row>
    <row r="184" spans="1:14" ht="21.75" customHeight="1" x14ac:dyDescent="0.2">
      <c r="A184" s="42"/>
      <c r="B184" s="30"/>
      <c r="C184" s="30"/>
      <c r="D184" s="42"/>
      <c r="E184" s="36"/>
      <c r="F184" s="36"/>
      <c r="G184" s="36"/>
      <c r="H184" s="56" t="s">
        <v>130</v>
      </c>
      <c r="I184" s="56"/>
      <c r="J184" s="56"/>
      <c r="K184" s="22">
        <f>'[1]ТРАКТОРА МТЗ-82 -2 2025 80%26'!T81</f>
        <v>37.57</v>
      </c>
      <c r="L184" s="22">
        <f>'[1]ТРАКТОРА МТЗ-82 -2 2025 80%26'!T82</f>
        <v>7.51</v>
      </c>
      <c r="M184" s="22">
        <f>'[1]ТРАКТОРА МТЗ-82 -2 2025 80%26'!T83</f>
        <v>45.08</v>
      </c>
      <c r="N184" s="1">
        <v>7</v>
      </c>
    </row>
    <row r="185" spans="1:14" ht="15.75" customHeight="1" x14ac:dyDescent="0.2">
      <c r="A185" s="42"/>
      <c r="B185" s="30"/>
      <c r="C185" s="30"/>
      <c r="D185" s="42"/>
      <c r="E185" s="36"/>
      <c r="F185" s="36"/>
      <c r="G185" s="36"/>
      <c r="H185" s="56" t="s">
        <v>219</v>
      </c>
      <c r="I185" s="56"/>
      <c r="J185" s="56"/>
      <c r="K185" s="22">
        <f>'[1]ТРАКТОРА МТЗ-82 -2 2025 80%26'!T111</f>
        <v>35.42</v>
      </c>
      <c r="L185" s="22">
        <f>'[1]ТРАКТОРА МТЗ-82 -2 2025 80%26'!T112</f>
        <v>7.08</v>
      </c>
      <c r="M185" s="27">
        <f>'[1]ТРАКТОРА МТЗ-82 -2 2025 80%26'!T113</f>
        <v>42.5</v>
      </c>
      <c r="N185" s="1">
        <v>6.6</v>
      </c>
    </row>
    <row r="186" spans="1:14" ht="13.5" customHeight="1" x14ac:dyDescent="0.2">
      <c r="A186" s="42"/>
      <c r="B186" s="30"/>
      <c r="C186" s="30"/>
      <c r="D186" s="42"/>
      <c r="E186" s="36"/>
      <c r="F186" s="36"/>
      <c r="G186" s="36"/>
      <c r="H186" s="56" t="s">
        <v>190</v>
      </c>
      <c r="I186" s="56"/>
      <c r="J186" s="56"/>
      <c r="K186" s="22">
        <f>'[1]ТРАКТОРА МТЗ-82 -2 2025 80%26'!T131</f>
        <v>33.82</v>
      </c>
      <c r="L186" s="22">
        <f>'[1]ТРАКТОРА МТЗ-82 -2 2025 80%26'!T132</f>
        <v>6.76</v>
      </c>
      <c r="M186" s="22">
        <f>'[1]ТРАКТОРА МТЗ-82 -2 2025 80%26'!T133</f>
        <v>40.58</v>
      </c>
      <c r="N186" s="1">
        <v>6.3</v>
      </c>
    </row>
    <row r="187" spans="1:14" ht="15.75" customHeight="1" x14ac:dyDescent="0.2">
      <c r="A187" s="42"/>
      <c r="B187" s="30"/>
      <c r="C187" s="30"/>
      <c r="D187" s="42"/>
      <c r="E187" s="36"/>
      <c r="F187" s="36"/>
      <c r="G187" s="36"/>
      <c r="H187" s="56" t="s">
        <v>220</v>
      </c>
      <c r="I187" s="56"/>
      <c r="J187" s="56"/>
      <c r="K187" s="22">
        <f>'[1]ТРАКТОРА МТЗ-82 -2 2025 80%26'!T141</f>
        <v>37.03</v>
      </c>
      <c r="L187" s="22">
        <f>'[1]ТРАКТОРА МТЗ-82 -2 2025 80%26'!T142</f>
        <v>7.41</v>
      </c>
      <c r="M187" s="22">
        <f>'[1]ТРАКТОРА МТЗ-82 -2 2025 80%26'!T143</f>
        <v>44.44</v>
      </c>
      <c r="N187" s="1">
        <v>6.9</v>
      </c>
    </row>
    <row r="188" spans="1:14" ht="15" customHeight="1" x14ac:dyDescent="0.2">
      <c r="A188" s="42"/>
      <c r="B188" s="30"/>
      <c r="C188" s="30"/>
      <c r="D188" s="42"/>
      <c r="E188" s="36"/>
      <c r="F188" s="36"/>
      <c r="G188" s="36"/>
      <c r="H188" s="56" t="s">
        <v>204</v>
      </c>
      <c r="I188" s="56"/>
      <c r="J188" s="56"/>
      <c r="K188" s="22">
        <f>'[1]ТРАКТОРА МТЗ-82 -2 2025 80%26'!T151</f>
        <v>23.08</v>
      </c>
      <c r="L188" s="22">
        <f>'[1]ТРАКТОРА МТЗ-82 -2 2025 80%26'!T152</f>
        <v>4.62</v>
      </c>
      <c r="M188" s="27">
        <f>'[1]ТРАКТОРА МТЗ-82 -2 2025 80%26'!T153</f>
        <v>27.7</v>
      </c>
      <c r="N188" s="1">
        <v>4.3</v>
      </c>
    </row>
    <row r="189" spans="1:14" ht="27" customHeight="1" x14ac:dyDescent="0.2">
      <c r="A189" s="42"/>
      <c r="B189" s="30"/>
      <c r="C189" s="30"/>
      <c r="D189" s="42"/>
      <c r="E189" s="36"/>
      <c r="F189" s="36"/>
      <c r="G189" s="36"/>
      <c r="H189" s="56" t="s">
        <v>171</v>
      </c>
      <c r="I189" s="56"/>
      <c r="J189" s="56"/>
      <c r="K189" s="22">
        <f>'[1]ТРАКТОРА МТЗ-82 -2 2025 80%26'!T201</f>
        <v>31.66</v>
      </c>
      <c r="L189" s="22">
        <f>'[1]ТРАКТОРА МТЗ-82 -2 2025 80%26'!T202</f>
        <v>6.33</v>
      </c>
      <c r="M189" s="22">
        <f>'[1]ТРАКТОРА МТЗ-82 -2 2025 80%26'!T203</f>
        <v>37.99</v>
      </c>
      <c r="N189" s="1">
        <v>5.9</v>
      </c>
    </row>
    <row r="190" spans="1:14" ht="22.5" customHeight="1" x14ac:dyDescent="0.2">
      <c r="A190" s="42"/>
      <c r="B190" s="30"/>
      <c r="C190" s="30"/>
      <c r="D190" s="42"/>
      <c r="E190" s="36"/>
      <c r="F190" s="36"/>
      <c r="G190" s="36"/>
      <c r="H190" s="56" t="s">
        <v>221</v>
      </c>
      <c r="I190" s="56"/>
      <c r="J190" s="56"/>
      <c r="K190" s="22">
        <f>'[1]ТРАКТОРА МТЗ-82 -2 2025 80%26'!T211</f>
        <v>48.83</v>
      </c>
      <c r="L190" s="22">
        <f>'[1]ТРАКТОРА МТЗ-82 -2 2025 80%26'!T212</f>
        <v>9.77</v>
      </c>
      <c r="M190" s="27">
        <f>'[1]ТРАКТОРА МТЗ-82 -2 2025 80%26'!T213</f>
        <v>58.6</v>
      </c>
      <c r="N190" s="1">
        <v>9.1</v>
      </c>
    </row>
    <row r="191" spans="1:14" ht="13.5" customHeight="1" x14ac:dyDescent="0.2">
      <c r="A191" s="42"/>
      <c r="B191" s="30"/>
      <c r="C191" s="30"/>
      <c r="D191" s="42"/>
      <c r="E191" s="36"/>
      <c r="F191" s="36"/>
      <c r="G191" s="36"/>
      <c r="H191" s="56" t="s">
        <v>132</v>
      </c>
      <c r="I191" s="56"/>
      <c r="J191" s="56"/>
      <c r="K191" s="22">
        <f>'[1]ТРАКТОРА МТЗ-82 -2 2025 80%26'!T221</f>
        <v>39.19</v>
      </c>
      <c r="L191" s="22">
        <f>'[1]ТРАКТОРА МТЗ-82 -2 2025 80%26'!T222</f>
        <v>7.84</v>
      </c>
      <c r="M191" s="22">
        <f>'[1]ТРАКТОРА МТЗ-82 -2 2025 80%26'!T223</f>
        <v>47.03</v>
      </c>
      <c r="N191" s="1">
        <v>7.3</v>
      </c>
    </row>
    <row r="192" spans="1:14" ht="31.5" customHeight="1" x14ac:dyDescent="0.2">
      <c r="A192" s="42"/>
      <c r="B192" s="30"/>
      <c r="C192" s="30"/>
      <c r="D192" s="42"/>
      <c r="E192" s="36"/>
      <c r="F192" s="36"/>
      <c r="G192" s="36"/>
      <c r="H192" s="56" t="s">
        <v>170</v>
      </c>
      <c r="I192" s="56"/>
      <c r="J192" s="56"/>
      <c r="K192" s="22">
        <f>'[1]ТРАКТОРА МТЗ-82 -2 2025 80%26'!T270</f>
        <v>31.72</v>
      </c>
      <c r="L192" s="22">
        <f>'[1]ТРАКТОРА МТЗ-82 -2 2025 80%26'!T271</f>
        <v>6.34</v>
      </c>
      <c r="M192" s="22">
        <f>'[1]ТРАКТОРА МТЗ-82 -2 2025 80%26'!T272</f>
        <v>38.06</v>
      </c>
      <c r="N192" s="1">
        <v>5.9</v>
      </c>
    </row>
    <row r="193" spans="1:14" ht="21.75" customHeight="1" x14ac:dyDescent="0.2">
      <c r="A193" s="42"/>
      <c r="B193" s="30"/>
      <c r="C193" s="30"/>
      <c r="D193" s="42"/>
      <c r="E193" s="36"/>
      <c r="F193" s="36"/>
      <c r="G193" s="36"/>
      <c r="H193" s="56" t="s">
        <v>169</v>
      </c>
      <c r="I193" s="56"/>
      <c r="J193" s="56"/>
      <c r="K193" s="22">
        <f>'[1]ТРАКТОРА МТЗ-82 -2 2025 80%26'!T260</f>
        <v>25.759999999999998</v>
      </c>
      <c r="L193" s="22">
        <f>'[1]ТРАКТОРА МТЗ-82 -2 2025 80%26'!T261</f>
        <v>5.15</v>
      </c>
      <c r="M193" s="22">
        <f>'[1]ТРАКТОРА МТЗ-82 -2 2025 80%26'!T262</f>
        <v>30.91</v>
      </c>
      <c r="N193" s="1">
        <v>4.8</v>
      </c>
    </row>
    <row r="194" spans="1:14" ht="15.75" customHeight="1" x14ac:dyDescent="0.2">
      <c r="A194" s="31">
        <v>40</v>
      </c>
      <c r="B194" s="30" t="s">
        <v>222</v>
      </c>
      <c r="C194" s="30" t="s">
        <v>223</v>
      </c>
      <c r="D194" s="31" t="s">
        <v>224</v>
      </c>
      <c r="E194" s="36">
        <f>'[1]ЭКСКАВАТОРЫ 80%26'!D28</f>
        <v>34.879999999999995</v>
      </c>
      <c r="F194" s="36">
        <f>'[1]ЭКСКАВАТОРЫ 80%26'!D29</f>
        <v>6.98</v>
      </c>
      <c r="G194" s="36">
        <f>'[1]ЭКСКАВАТОРЫ 80%26'!D30</f>
        <v>41.86</v>
      </c>
      <c r="H194" s="56" t="s">
        <v>129</v>
      </c>
      <c r="I194" s="56"/>
      <c r="J194" s="56"/>
      <c r="K194" s="22">
        <f>'[1]ЭКСКАВАТОРЫ 80%26'!D40</f>
        <v>29.519999999999996</v>
      </c>
      <c r="L194" s="27">
        <f>'[1]ЭКСКАВАТОРЫ 80%26'!D41</f>
        <v>5.9</v>
      </c>
      <c r="M194" s="22">
        <f>'[1]ЭКСКАВАТОРЫ 80%26'!D42</f>
        <v>35.42</v>
      </c>
      <c r="N194" s="1">
        <v>5.5</v>
      </c>
    </row>
    <row r="195" spans="1:14" ht="17.25" customHeight="1" x14ac:dyDescent="0.2">
      <c r="A195" s="31"/>
      <c r="B195" s="30"/>
      <c r="C195" s="30"/>
      <c r="D195" s="31"/>
      <c r="E195" s="36"/>
      <c r="F195" s="36"/>
      <c r="G195" s="36"/>
      <c r="H195" s="56" t="s">
        <v>225</v>
      </c>
      <c r="I195" s="56"/>
      <c r="J195" s="56"/>
      <c r="K195" s="22">
        <f>'[1]ЭКСКАВАТОРЫ 80%26'!D50</f>
        <v>24.68</v>
      </c>
      <c r="L195" s="22">
        <f>'[1]ЭКСКАВАТОРЫ 80%26'!D51</f>
        <v>4.9400000000000004</v>
      </c>
      <c r="M195" s="22">
        <f>'[1]ЭКСКАВАТОРЫ 80%26'!D52</f>
        <v>29.62</v>
      </c>
      <c r="N195" s="1">
        <v>4.5999999999999996</v>
      </c>
    </row>
    <row r="196" spans="1:14" ht="19.5" customHeight="1" x14ac:dyDescent="0.2">
      <c r="A196" s="31"/>
      <c r="B196" s="30"/>
      <c r="C196" s="30"/>
      <c r="D196" s="31"/>
      <c r="E196" s="36"/>
      <c r="F196" s="36"/>
      <c r="G196" s="36"/>
      <c r="H196" s="56" t="s">
        <v>226</v>
      </c>
      <c r="I196" s="56"/>
      <c r="J196" s="56"/>
      <c r="K196" s="22">
        <f>'[1]ЭКСКАВАТОРЫ 80%26'!D60</f>
        <v>22.54</v>
      </c>
      <c r="L196" s="22">
        <f>'[1]ЭКСКАВАТОРЫ 80%26'!D61</f>
        <v>4.51</v>
      </c>
      <c r="M196" s="22">
        <f>'[1]ЭКСКАВАТОРЫ 80%26'!D62</f>
        <v>27.05</v>
      </c>
      <c r="N196" s="1">
        <v>4.2</v>
      </c>
    </row>
    <row r="197" spans="1:14" ht="15.75" customHeight="1" x14ac:dyDescent="0.2">
      <c r="A197" s="22">
        <v>41</v>
      </c>
      <c r="B197" s="25" t="s">
        <v>227</v>
      </c>
      <c r="C197" s="51" t="s">
        <v>228</v>
      </c>
      <c r="D197" s="22" t="s">
        <v>229</v>
      </c>
      <c r="E197" s="22">
        <f>'[1]ЭКСКАВАТОРЫ 80%26'!F28</f>
        <v>47.88</v>
      </c>
      <c r="F197" s="22">
        <f>'[1]ЭКСКАВАТОРЫ 80%26'!F29</f>
        <v>9.58</v>
      </c>
      <c r="G197" s="22">
        <f>'[1]ЭКСКАВАТОРЫ 80%26'!F30</f>
        <v>57.46</v>
      </c>
      <c r="H197" s="27">
        <f>'[1]ЭКСКАВАТОРЫ 80%26'!F74</f>
        <v>2.9911991790335635</v>
      </c>
      <c r="I197" s="22">
        <f>'[1]ЭКСКАВАТОРЫ 80%26'!F75</f>
        <v>0.6</v>
      </c>
      <c r="J197" s="22">
        <f>'[1]ЭКСКАВАТОРЫ 80%26'!F76</f>
        <v>3.59</v>
      </c>
      <c r="K197" s="22">
        <f>'[1]ЭКСКАВАТОРЫ 80%26'!F40</f>
        <v>46.69</v>
      </c>
      <c r="L197" s="22">
        <f>'[1]ЭКСКАВАТОРЫ 80%26'!F41</f>
        <v>9.34</v>
      </c>
      <c r="M197" s="22">
        <f>'[1]ЭКСКАВАТОРЫ 80%26'!F42</f>
        <v>56.03</v>
      </c>
      <c r="N197" s="1">
        <v>8.6999999999999993</v>
      </c>
    </row>
    <row r="198" spans="1:14" ht="16.5" customHeight="1" x14ac:dyDescent="0.2">
      <c r="A198" s="22">
        <f>A197+1</f>
        <v>42</v>
      </c>
      <c r="B198" s="51" t="s">
        <v>230</v>
      </c>
      <c r="C198" s="51" t="s">
        <v>231</v>
      </c>
      <c r="D198" s="22" t="s">
        <v>232</v>
      </c>
      <c r="E198" s="22">
        <f>'[1]ЭКСКАВАТОРЫ 80%26'!E28</f>
        <v>39.46</v>
      </c>
      <c r="F198" s="22">
        <f>'[1]ЭКСКАВАТОРЫ 80%26'!E29</f>
        <v>7.89</v>
      </c>
      <c r="G198" s="22">
        <f>'[1]ЭКСКАВАТОРЫ 80%26'!E30</f>
        <v>47.35</v>
      </c>
      <c r="H198" s="27" t="s">
        <v>27</v>
      </c>
      <c r="I198" s="22" t="s">
        <v>27</v>
      </c>
      <c r="J198" s="22" t="s">
        <v>27</v>
      </c>
      <c r="K198" s="22">
        <f>'[1]ЭКСКАВАТОРЫ 80%26'!E40</f>
        <v>29.519999999999996</v>
      </c>
      <c r="L198" s="27">
        <f>'[1]ЭКСКАВАТОРЫ 80%26'!E41</f>
        <v>5.9</v>
      </c>
      <c r="M198" s="22">
        <f>'[1]ЭКСКАВАТОРЫ 80%26'!E42</f>
        <v>35.42</v>
      </c>
      <c r="N198" s="1">
        <v>5.5</v>
      </c>
    </row>
    <row r="199" spans="1:14" ht="15" customHeight="1" x14ac:dyDescent="0.2">
      <c r="A199" s="22">
        <f>A198+1</f>
        <v>43</v>
      </c>
      <c r="B199" s="51" t="s">
        <v>233</v>
      </c>
      <c r="C199" s="51" t="s">
        <v>234</v>
      </c>
      <c r="D199" s="22" t="s">
        <v>235</v>
      </c>
      <c r="E199" s="22">
        <f>'[1]ЭКСКАВАТОРЫ 80%26'!G28</f>
        <v>51.010000000000005</v>
      </c>
      <c r="F199" s="27">
        <f>'[1]ЭКСКАВАТОРЫ 80%26'!G29</f>
        <v>10.199999999999999</v>
      </c>
      <c r="G199" s="22">
        <f>'[1]ЭКСКАВАТОРЫ 80%26'!G30</f>
        <v>61.21</v>
      </c>
      <c r="H199" s="27">
        <f>'[1]ЭКСКАВАТОРЫ 80%26'!G74</f>
        <v>2.9911991790335635</v>
      </c>
      <c r="I199" s="22">
        <f>'[1]ЭКСКАВАТОРЫ 80%26'!G75</f>
        <v>0.6</v>
      </c>
      <c r="J199" s="22">
        <f>'[1]ЭКСКАВАТОРЫ 80%26'!G76</f>
        <v>3.59</v>
      </c>
      <c r="K199" s="22">
        <f>'[1]ЭКСКАВАТОРЫ 80%26'!G40</f>
        <v>46.69</v>
      </c>
      <c r="L199" s="22">
        <f>'[1]ЭКСКАВАТОРЫ 80%26'!G41</f>
        <v>9.34</v>
      </c>
      <c r="M199" s="22">
        <f>'[1]ЭКСКАВАТОРЫ 80%26'!G42</f>
        <v>56.03</v>
      </c>
      <c r="N199" s="1">
        <v>8.6999999999999993</v>
      </c>
    </row>
    <row r="200" spans="1:14" ht="17.25" customHeight="1" x14ac:dyDescent="0.2">
      <c r="A200" s="20">
        <f>A199+1</f>
        <v>44</v>
      </c>
      <c r="B200" s="20" t="s">
        <v>233</v>
      </c>
      <c r="C200" s="46" t="s">
        <v>236</v>
      </c>
      <c r="D200" s="27" t="s">
        <v>237</v>
      </c>
      <c r="E200" s="27">
        <f>'[1]ЭКСКАВАТОРЫ 80%26'!H28</f>
        <v>52.25</v>
      </c>
      <c r="F200" s="27">
        <f>'[1]ЭКСКАВАТОРЫ 80%26'!H29</f>
        <v>10.45</v>
      </c>
      <c r="G200" s="27">
        <f>'[1]ЭКСКАВАТОРЫ 80%26'!H30</f>
        <v>62.7</v>
      </c>
      <c r="H200" s="27">
        <f>'[1]ЭКСКАВАТОРЫ 80%26'!H74</f>
        <v>2.8149759694718659</v>
      </c>
      <c r="I200" s="22">
        <f>'[1]ЭКСКАВАТОРЫ 80%26'!H75</f>
        <v>0.56000000000000005</v>
      </c>
      <c r="J200" s="22">
        <f>'[1]ЭКСКАВАТОРЫ 80%26'!H76</f>
        <v>3.37</v>
      </c>
      <c r="K200" s="22">
        <f>'[1]ЭКСКАВАТОРЫ 80%26'!H60</f>
        <v>40.79</v>
      </c>
      <c r="L200" s="22">
        <f>'[1]ЭКСКАВАТОРЫ 80%26'!H61</f>
        <v>8.16</v>
      </c>
      <c r="M200" s="22">
        <f>'[1]ЭКСКАВАТОРЫ 80%26'!H62</f>
        <v>48.95</v>
      </c>
      <c r="N200" s="1">
        <v>7.6</v>
      </c>
    </row>
    <row r="201" spans="1:14" ht="12.75" customHeight="1" x14ac:dyDescent="0.2">
      <c r="A201" s="31">
        <f>A200+1</f>
        <v>45</v>
      </c>
      <c r="B201" s="30" t="s">
        <v>238</v>
      </c>
      <c r="C201" s="30" t="s">
        <v>239</v>
      </c>
      <c r="D201" s="41" t="s">
        <v>240</v>
      </c>
      <c r="E201" s="36">
        <f>'[1]АМКАДОРЫ 80%26'!F28</f>
        <v>41.989999999999995</v>
      </c>
      <c r="F201" s="36">
        <f>'[1]АМКАДОРЫ 80%26'!F29</f>
        <v>8.4</v>
      </c>
      <c r="G201" s="36">
        <f>'[1]АМКАДОРЫ 80%26'!F30</f>
        <v>50.39</v>
      </c>
      <c r="H201" s="56" t="s">
        <v>129</v>
      </c>
      <c r="I201" s="56"/>
      <c r="J201" s="56"/>
      <c r="K201" s="22">
        <f>'[1]АМКАДОРЫ 80%26'!F43</f>
        <v>37.57</v>
      </c>
      <c r="L201" s="22">
        <f>'[1]АМКАДОРЫ 80%26'!F44</f>
        <v>7.51</v>
      </c>
      <c r="M201" s="22">
        <f>'[1]АМКАДОРЫ 80%26'!F45</f>
        <v>45.08</v>
      </c>
      <c r="N201" s="1">
        <v>7</v>
      </c>
    </row>
    <row r="202" spans="1:14" ht="14.25" customHeight="1" x14ac:dyDescent="0.2">
      <c r="A202" s="31"/>
      <c r="B202" s="30"/>
      <c r="C202" s="30"/>
      <c r="D202" s="41"/>
      <c r="E202" s="36"/>
      <c r="F202" s="36"/>
      <c r="G202" s="36"/>
      <c r="H202" s="56" t="s">
        <v>241</v>
      </c>
      <c r="I202" s="56"/>
      <c r="J202" s="56"/>
      <c r="K202" s="22">
        <f>'[1]АМКАДОРЫ 80%26'!F53</f>
        <v>41.870000000000005</v>
      </c>
      <c r="L202" s="22">
        <f>'[1]АМКАДОРЫ 80%26'!F54</f>
        <v>8.3699999999999992</v>
      </c>
      <c r="M202" s="22">
        <f>'[1]АМКАДОРЫ 80%26'!F55</f>
        <v>50.24</v>
      </c>
      <c r="N202" s="1">
        <v>7.8</v>
      </c>
    </row>
    <row r="203" spans="1:14" ht="14.25" customHeight="1" x14ac:dyDescent="0.2">
      <c r="A203" s="31"/>
      <c r="B203" s="30"/>
      <c r="C203" s="30"/>
      <c r="D203" s="41"/>
      <c r="E203" s="36"/>
      <c r="F203" s="36"/>
      <c r="G203" s="36"/>
      <c r="H203" s="56" t="s">
        <v>226</v>
      </c>
      <c r="I203" s="56"/>
      <c r="J203" s="56"/>
      <c r="K203" s="22">
        <f>'[1]АМКАДОРЫ 80%26'!F63</f>
        <v>34.879999999999995</v>
      </c>
      <c r="L203" s="22">
        <f>'[1]АМКАДОРЫ 80%26'!F64</f>
        <v>6.98</v>
      </c>
      <c r="M203" s="22">
        <f>'[1]АМКАДОРЫ 80%26'!F65</f>
        <v>41.86</v>
      </c>
      <c r="N203" s="1">
        <v>6.5</v>
      </c>
    </row>
    <row r="204" spans="1:14" ht="12.75" customHeight="1" x14ac:dyDescent="0.2">
      <c r="A204" s="31">
        <v>46</v>
      </c>
      <c r="B204" s="30" t="s">
        <v>238</v>
      </c>
      <c r="C204" s="30" t="s">
        <v>242</v>
      </c>
      <c r="D204" s="41" t="s">
        <v>243</v>
      </c>
      <c r="E204" s="36">
        <f>'[1]АМКАДОРЫ 80%26'!E28</f>
        <v>41.989999999999995</v>
      </c>
      <c r="F204" s="36">
        <f>'[1]АМКАДОРЫ 80%26'!E29</f>
        <v>8.4</v>
      </c>
      <c r="G204" s="36">
        <f>'[1]АМКАДОРЫ 80%26'!E30</f>
        <v>50.39</v>
      </c>
      <c r="H204" s="56" t="s">
        <v>129</v>
      </c>
      <c r="I204" s="56"/>
      <c r="J204" s="56"/>
      <c r="K204" s="37">
        <f>'[1]АМКАДОРЫ 80%26'!E43</f>
        <v>37.57</v>
      </c>
      <c r="L204" s="37">
        <f>'[1]АМКАДОРЫ 80%26'!E44</f>
        <v>7.51</v>
      </c>
      <c r="M204" s="37">
        <f>'[1]АМКАДОРЫ 80%26'!E45</f>
        <v>45.08</v>
      </c>
      <c r="N204" s="1">
        <v>7</v>
      </c>
    </row>
    <row r="205" spans="1:14" ht="14.25" customHeight="1" x14ac:dyDescent="0.2">
      <c r="A205" s="31"/>
      <c r="B205" s="30"/>
      <c r="C205" s="30"/>
      <c r="D205" s="41"/>
      <c r="E205" s="36"/>
      <c r="F205" s="36"/>
      <c r="G205" s="36"/>
      <c r="H205" s="56" t="s">
        <v>241</v>
      </c>
      <c r="I205" s="56"/>
      <c r="J205" s="56"/>
      <c r="K205" s="37">
        <f>'[1]АМКАДОРЫ 80%26'!E53</f>
        <v>41.870000000000005</v>
      </c>
      <c r="L205" s="37">
        <f>'[1]АМКАДОРЫ 80%26'!E54</f>
        <v>8.3699999999999992</v>
      </c>
      <c r="M205" s="37">
        <f>'[1]АМКАДОРЫ 80%26'!E55</f>
        <v>50.24</v>
      </c>
      <c r="N205" s="1">
        <v>7.8</v>
      </c>
    </row>
    <row r="206" spans="1:14" ht="14.25" customHeight="1" x14ac:dyDescent="0.2">
      <c r="A206" s="31"/>
      <c r="B206" s="30"/>
      <c r="C206" s="30"/>
      <c r="D206" s="41"/>
      <c r="E206" s="36"/>
      <c r="F206" s="36"/>
      <c r="G206" s="36"/>
      <c r="H206" s="56" t="s">
        <v>226</v>
      </c>
      <c r="I206" s="56"/>
      <c r="J206" s="56"/>
      <c r="K206" s="37">
        <f>'[1]АМКАДОРЫ 80%26'!E63</f>
        <v>34.879999999999995</v>
      </c>
      <c r="L206" s="37">
        <f>'[1]АМКАДОРЫ 80%26'!E64</f>
        <v>6.98</v>
      </c>
      <c r="M206" s="37">
        <f>'[1]АМКАДОРЫ 80%26'!E65</f>
        <v>41.86</v>
      </c>
      <c r="N206" s="1">
        <v>6.5</v>
      </c>
    </row>
    <row r="207" spans="1:14" ht="12.75" customHeight="1" x14ac:dyDescent="0.2">
      <c r="A207" s="31">
        <v>47</v>
      </c>
      <c r="B207" s="30" t="s">
        <v>244</v>
      </c>
      <c r="C207" s="30" t="s">
        <v>245</v>
      </c>
      <c r="D207" s="29" t="s">
        <v>246</v>
      </c>
      <c r="E207" s="36">
        <f>'[1]АМКАДОРЫ 80%26'!D28</f>
        <v>45.25</v>
      </c>
      <c r="F207" s="36">
        <f>'[1]АМКАДОРЫ 80%26'!D29</f>
        <v>9.0500000000000007</v>
      </c>
      <c r="G207" s="36">
        <f>'[1]АМКАДОРЫ 80%26'!D30</f>
        <v>54.3</v>
      </c>
      <c r="H207" s="56" t="s">
        <v>129</v>
      </c>
      <c r="I207" s="56"/>
      <c r="J207" s="56"/>
      <c r="K207" s="22">
        <f>'[1]АМКАДОРЫ 80%26'!D43</f>
        <v>52.06</v>
      </c>
      <c r="L207" s="22">
        <f>'[1]АМКАДОРЫ 80%26'!D44</f>
        <v>10.41</v>
      </c>
      <c r="M207" s="22">
        <f>'[1]АМКАДОРЫ 80%26'!D45</f>
        <v>62.47</v>
      </c>
      <c r="N207" s="1">
        <v>9.6999999999999993</v>
      </c>
    </row>
    <row r="208" spans="1:14" ht="17.25" customHeight="1" x14ac:dyDescent="0.2">
      <c r="A208" s="31"/>
      <c r="B208" s="30"/>
      <c r="C208" s="30"/>
      <c r="D208" s="29"/>
      <c r="E208" s="36"/>
      <c r="F208" s="36"/>
      <c r="G208" s="36"/>
      <c r="H208" s="56" t="s">
        <v>247</v>
      </c>
      <c r="I208" s="56"/>
      <c r="J208" s="56"/>
      <c r="K208" s="22">
        <f>'[1]АМКАДОРЫ 80%26'!D53</f>
        <v>38.630000000000003</v>
      </c>
      <c r="L208" s="22">
        <f>'[1]АМКАДОРЫ 80%26'!D54</f>
        <v>7.73</v>
      </c>
      <c r="M208" s="22">
        <f>'[1]АМКАДОРЫ 80%26'!D55</f>
        <v>46.36</v>
      </c>
      <c r="N208" s="1">
        <v>7.2</v>
      </c>
    </row>
    <row r="209" spans="1:14" ht="17.25" customHeight="1" x14ac:dyDescent="0.2">
      <c r="A209" s="22">
        <v>48</v>
      </c>
      <c r="B209" s="25" t="s">
        <v>248</v>
      </c>
      <c r="C209" s="22" t="s">
        <v>249</v>
      </c>
      <c r="D209" s="23" t="s">
        <v>250</v>
      </c>
      <c r="E209" s="34">
        <f>'[1]ПОГРУЗ,БУЛЬД,ТРАК, КОМПР. 80%26'!E29</f>
        <v>33.93</v>
      </c>
      <c r="F209" s="34">
        <f>'[1]ПОГРУЗ,БУЛЬД,ТРАК, КОМПР. 80%26'!E30</f>
        <v>6.79</v>
      </c>
      <c r="G209" s="34">
        <f>'[1]ПОГРУЗ,БУЛЬД,ТРАК, КОМПР. 80%26'!E31</f>
        <v>40.72</v>
      </c>
      <c r="H209" t="s">
        <v>27</v>
      </c>
      <c r="I209" s="39" t="s">
        <v>27</v>
      </c>
      <c r="J209" s="22" t="s">
        <v>27</v>
      </c>
      <c r="K209" s="37">
        <f>'[1]ПОГРУЗ,БУЛЬД,ТРАК, КОМПР. 80%26'!E40</f>
        <v>48.29</v>
      </c>
      <c r="L209" s="37">
        <f>'[1]ПОГРУЗ,БУЛЬД,ТРАК, КОМПР. 80%26'!E41</f>
        <v>9.66</v>
      </c>
      <c r="M209" s="37">
        <f>'[1]ПОГРУЗ,БУЛЬД,ТРАК, КОМПР. 80%26'!E42</f>
        <v>57.95</v>
      </c>
      <c r="N209" s="1">
        <v>9</v>
      </c>
    </row>
    <row r="210" spans="1:14" ht="18" customHeight="1" x14ac:dyDescent="0.2">
      <c r="A210" s="22">
        <f>A209+1</f>
        <v>49</v>
      </c>
      <c r="B210" s="28" t="s">
        <v>244</v>
      </c>
      <c r="C210" s="28" t="s">
        <v>251</v>
      </c>
      <c r="D210" s="22" t="s">
        <v>252</v>
      </c>
      <c r="E210" s="22">
        <f>'[1]ПОГРУЗ,БУЛЬД,ТРАК, КОМПР. 80%26'!L29</f>
        <v>36.29</v>
      </c>
      <c r="F210" s="22">
        <f>'[1]ПОГРУЗ,БУЛЬД,ТРАК, КОМПР. 80%26'!L30</f>
        <v>7.26</v>
      </c>
      <c r="G210" s="22">
        <f>'[1]ПОГРУЗ,БУЛЬД,ТРАК, КОМПР. 80%26'!L31</f>
        <v>43.55</v>
      </c>
      <c r="H210" s="25" t="s">
        <v>27</v>
      </c>
      <c r="I210" s="25" t="s">
        <v>27</v>
      </c>
      <c r="J210" s="22" t="s">
        <v>27</v>
      </c>
      <c r="K210" s="37">
        <f>'[1]ПОГРУЗ,БУЛЬД,ТРАК, КОМПР. 80%26'!L40</f>
        <v>31.9</v>
      </c>
      <c r="L210" s="37">
        <f>'[1]ПОГРУЗ,БУЛЬД,ТРАК, КОМПР. 80%26'!L41</f>
        <v>6.38</v>
      </c>
      <c r="M210" s="37">
        <f>'[1]ПОГРУЗ,БУЛЬД,ТРАК, КОМПР. 80%26'!L42</f>
        <v>38.28</v>
      </c>
      <c r="N210" s="1">
        <v>6.2</v>
      </c>
    </row>
    <row r="211" spans="1:14" ht="15.75" customHeight="1" x14ac:dyDescent="0.2">
      <c r="A211" s="31">
        <f>A210+1</f>
        <v>50</v>
      </c>
      <c r="B211" s="30" t="s">
        <v>244</v>
      </c>
      <c r="C211" s="30" t="s">
        <v>253</v>
      </c>
      <c r="D211" s="41" t="s">
        <v>254</v>
      </c>
      <c r="E211" s="36">
        <f>'[1]АМКАДОРЫ 80%26'!G28</f>
        <v>33.93</v>
      </c>
      <c r="F211" s="36">
        <f>'[1]АМКАДОРЫ 80%26'!G29</f>
        <v>6.79</v>
      </c>
      <c r="G211" s="36">
        <f>'[1]АМКАДОРЫ 80%26'!G30</f>
        <v>40.72</v>
      </c>
      <c r="H211" s="56" t="s">
        <v>129</v>
      </c>
      <c r="I211" s="56"/>
      <c r="J211" s="56"/>
      <c r="K211" s="22">
        <f>'[1]АМКАДОРЫ 80%26'!G43</f>
        <v>53.66</v>
      </c>
      <c r="L211" s="22">
        <f>'[1]АМКАДОРЫ 80%26'!G44</f>
        <v>10.73</v>
      </c>
      <c r="M211" s="22">
        <f>'[1]АМКАДОРЫ 80%26'!G45</f>
        <v>64.39</v>
      </c>
      <c r="N211" s="1">
        <v>10</v>
      </c>
    </row>
    <row r="212" spans="1:14" ht="15.75" customHeight="1" x14ac:dyDescent="0.2">
      <c r="A212" s="31"/>
      <c r="B212" s="30"/>
      <c r="C212" s="30"/>
      <c r="D212" s="41"/>
      <c r="E212" s="36"/>
      <c r="F212" s="36"/>
      <c r="G212" s="36"/>
      <c r="H212" s="56" t="s">
        <v>247</v>
      </c>
      <c r="I212" s="56"/>
      <c r="J212" s="56"/>
      <c r="K212" s="22">
        <f>'[1]АМКАДОРЫ 80%26'!G53</f>
        <v>38.630000000000003</v>
      </c>
      <c r="L212" s="22">
        <f>'[1]АМКАДОРЫ 80%26'!G54</f>
        <v>7.73</v>
      </c>
      <c r="M212" s="22">
        <f>'[1]АМКАДОРЫ 80%26'!G55</f>
        <v>46.36</v>
      </c>
      <c r="N212" s="1">
        <v>7.2</v>
      </c>
    </row>
    <row r="213" spans="1:14" ht="29.25" customHeight="1" x14ac:dyDescent="0.2">
      <c r="A213" s="31">
        <v>51</v>
      </c>
      <c r="B213" s="29" t="s">
        <v>255</v>
      </c>
      <c r="C213" s="62" t="s">
        <v>256</v>
      </c>
      <c r="D213" s="41" t="s">
        <v>257</v>
      </c>
      <c r="E213" s="36">
        <f>'[1]ПОГРУЗ,БУЛЬД,ТРАК, КОМПР. 80%26'!F29</f>
        <v>46.26</v>
      </c>
      <c r="F213" s="36">
        <f>'[1]ПОГРУЗ,БУЛЬД,ТРАК, КОМПР. 80%26'!F30</f>
        <v>9.25</v>
      </c>
      <c r="G213" s="36">
        <f>'[1]ПОГРУЗ,БУЛЬД,ТРАК, КОМПР. 80%26'!F31</f>
        <v>55.51</v>
      </c>
      <c r="H213" s="34" t="s">
        <v>27</v>
      </c>
      <c r="I213" s="34" t="s">
        <v>27</v>
      </c>
      <c r="J213" s="34" t="s">
        <v>27</v>
      </c>
      <c r="K213" s="43">
        <f>'[1]ПОГРУЗ,БУЛЬД,ТРАК, КОМПР. 80%26'!F40</f>
        <v>42.95</v>
      </c>
      <c r="L213" s="43">
        <f>'[1]ПОГРУЗ,БУЛЬД,ТРАК, КОМПР. 80%26'!F41</f>
        <v>8.59</v>
      </c>
      <c r="M213" s="43">
        <f>'[1]ПОГРУЗ,БУЛЬД,ТРАК, КОМПР. 80%26'!F42</f>
        <v>51.54</v>
      </c>
      <c r="N213" s="1">
        <v>8</v>
      </c>
    </row>
    <row r="214" spans="1:14" ht="17.25" customHeight="1" x14ac:dyDescent="0.2">
      <c r="A214" s="31"/>
      <c r="B214" s="29"/>
      <c r="C214" s="62"/>
      <c r="D214" s="41"/>
      <c r="E214" s="36"/>
      <c r="F214" s="36"/>
      <c r="G214" s="36"/>
      <c r="H214" s="30" t="s">
        <v>258</v>
      </c>
      <c r="I214" s="30"/>
      <c r="J214" s="30"/>
      <c r="K214" s="34">
        <f>'[1]ПОГРУЗ,БУЛЬД,ТРАК, КОМПР. 80%26'!G40</f>
        <v>23.08</v>
      </c>
      <c r="L214" s="34">
        <f>'[1]ПОГРУЗ,БУЛЬД,ТРАК, КОМПР. 80%26'!G41</f>
        <v>4.62</v>
      </c>
      <c r="M214" s="34">
        <f>'[1]ПОГРУЗ,БУЛЬД,ТРАК, КОМПР. 80%26'!G42</f>
        <v>27.7</v>
      </c>
      <c r="N214" s="1">
        <v>4.3</v>
      </c>
    </row>
    <row r="215" spans="1:14" ht="15" customHeight="1" x14ac:dyDescent="0.2">
      <c r="A215" s="31">
        <v>52</v>
      </c>
      <c r="B215" s="63" t="s">
        <v>259</v>
      </c>
      <c r="C215" s="63" t="s">
        <v>260</v>
      </c>
      <c r="D215" s="63" t="s">
        <v>261</v>
      </c>
      <c r="E215" s="36">
        <f>'[1]ПОГРУЗ,БУЛЬД,ТРАК, КОМПР. 80%26'!H29</f>
        <v>51.21</v>
      </c>
      <c r="F215" s="36">
        <f>'[1]ПОГРУЗ,БУЛЬД,ТРАК, КОМПР. 80%26'!H30</f>
        <v>10.24</v>
      </c>
      <c r="G215" s="36">
        <f>'[1]ПОГРУЗ,БУЛЬД,ТРАК, КОМПР. 80%26'!H31</f>
        <v>61.45</v>
      </c>
      <c r="H215" s="34" t="s">
        <v>27</v>
      </c>
      <c r="I215" s="34" t="s">
        <v>27</v>
      </c>
      <c r="J215" s="34" t="s">
        <v>27</v>
      </c>
      <c r="K215" s="34">
        <f>'[1]ПОГРУЗ,БУЛЬД,ТРАК, КОМПР. 80%26'!H40</f>
        <v>42.95</v>
      </c>
      <c r="L215" s="34">
        <f>'[1]ПОГРУЗ,БУЛЬД,ТРАК, КОМПР. 80%26'!H41</f>
        <v>8.59</v>
      </c>
      <c r="M215" s="34">
        <f>'[1]ПОГРУЗ,БУЛЬД,ТРАК, КОМПР. 80%26'!H42</f>
        <v>51.54</v>
      </c>
      <c r="N215" s="1">
        <v>8</v>
      </c>
    </row>
    <row r="216" spans="1:14" ht="18" customHeight="1" x14ac:dyDescent="0.2">
      <c r="A216" s="31"/>
      <c r="B216" s="63"/>
      <c r="C216" s="63"/>
      <c r="D216" s="63"/>
      <c r="E216" s="36"/>
      <c r="F216" s="36"/>
      <c r="G216" s="36"/>
      <c r="H216" s="30" t="s">
        <v>258</v>
      </c>
      <c r="I216" s="30"/>
      <c r="J216" s="30"/>
      <c r="K216" s="34">
        <f>'[1]ПОГРУЗ,БУЛЬД,ТРАК, КОМПР. 80%26'!I40</f>
        <v>23.08</v>
      </c>
      <c r="L216" s="34">
        <f>'[1]ПОГРУЗ,БУЛЬД,ТРАК, КОМПР. 80%26'!I41</f>
        <v>4.62</v>
      </c>
      <c r="M216" s="52">
        <f>'[1]ПОГРУЗ,БУЛЬД,ТРАК, КОМПР. 80%26'!I42</f>
        <v>27.7</v>
      </c>
      <c r="N216" s="1">
        <v>4.3</v>
      </c>
    </row>
    <row r="217" spans="1:14" ht="15" customHeight="1" x14ac:dyDescent="0.2">
      <c r="A217" s="31">
        <v>53</v>
      </c>
      <c r="B217" s="30" t="s">
        <v>259</v>
      </c>
      <c r="C217" s="30" t="s">
        <v>260</v>
      </c>
      <c r="D217" s="63" t="s">
        <v>262</v>
      </c>
      <c r="E217" s="36">
        <f>'[1]ПОГРУЗ,БУЛЬД,ТРАК, КОМПР. 80%26'!J29</f>
        <v>51.21</v>
      </c>
      <c r="F217" s="36">
        <f>'[1]ПОГРУЗ,БУЛЬД,ТРАК, КОМПР. 80%26'!J30</f>
        <v>10.24</v>
      </c>
      <c r="G217" s="36">
        <f>'[1]ПОГРУЗ,БУЛЬД,ТРАК, КОМПР. 80%26'!J31</f>
        <v>61.45</v>
      </c>
      <c r="H217" s="25" t="s">
        <v>27</v>
      </c>
      <c r="I217" s="25" t="s">
        <v>27</v>
      </c>
      <c r="J217" s="22" t="s">
        <v>27</v>
      </c>
      <c r="K217" s="22">
        <f>'[1]ПОГРУЗ,БУЛЬД,ТРАК, КОМПР. 80%26'!J40</f>
        <v>42.95</v>
      </c>
      <c r="L217" s="22">
        <f>'[1]ПОГРУЗ,БУЛЬД,ТРАК, КОМПР. 80%26'!J41</f>
        <v>8.59</v>
      </c>
      <c r="M217" s="22">
        <f>'[1]ПОГРУЗ,БУЛЬД,ТРАК, КОМПР. 80%26'!J42</f>
        <v>51.54</v>
      </c>
      <c r="N217" s="1">
        <v>8</v>
      </c>
    </row>
    <row r="218" spans="1:14" ht="18" customHeight="1" x14ac:dyDescent="0.2">
      <c r="A218" s="31"/>
      <c r="B218" s="30"/>
      <c r="C218" s="30"/>
      <c r="D218" s="63"/>
      <c r="E218" s="36"/>
      <c r="F218" s="36"/>
      <c r="G218" s="36"/>
      <c r="H218" s="30" t="s">
        <v>258</v>
      </c>
      <c r="I218" s="30"/>
      <c r="J218" s="30"/>
      <c r="K218" s="22">
        <f>'[1]ПОГРУЗ,БУЛЬД,ТРАК, КОМПР. 80%26'!K40</f>
        <v>23.08</v>
      </c>
      <c r="L218" s="22">
        <f>'[1]ПОГРУЗ,БУЛЬД,ТРАК, КОМПР. 80%26'!K41</f>
        <v>4.62</v>
      </c>
      <c r="M218" s="27">
        <f>'[1]ПОГРУЗ,БУЛЬД,ТРАК, КОМПР. 80%26'!K42</f>
        <v>27.7</v>
      </c>
      <c r="N218" s="1">
        <v>4.3</v>
      </c>
    </row>
    <row r="219" spans="1:14" ht="13.5" customHeight="1" x14ac:dyDescent="0.2">
      <c r="A219" s="22">
        <v>54</v>
      </c>
      <c r="B219" s="25" t="s">
        <v>263</v>
      </c>
      <c r="C219" s="25" t="s">
        <v>264</v>
      </c>
      <c r="D219" s="26" t="s">
        <v>252</v>
      </c>
      <c r="E219" s="22">
        <f>'[1]ПОГРУЗ,БУЛЬД,ТРАК, КОМПР. 80%26'!N29</f>
        <v>33.590000000000003</v>
      </c>
      <c r="F219" s="22">
        <f>'[1]ПОГРУЗ,БУЛЬД,ТРАК, КОМПР. 80%26'!N30</f>
        <v>6.72</v>
      </c>
      <c r="G219" s="22">
        <f>'[1]ПОГРУЗ,БУЛЬД,ТРАК, КОМПР. 80%26'!N31</f>
        <v>40.31</v>
      </c>
      <c r="H219" s="22" t="s">
        <v>27</v>
      </c>
      <c r="I219" s="25" t="s">
        <v>27</v>
      </c>
      <c r="J219" s="22" t="s">
        <v>27</v>
      </c>
      <c r="K219" s="37">
        <f>'[1]ПОГРУЗ,БУЛЬД,ТРАК, КОМПР. 80%26'!N40</f>
        <v>61.739999999999995</v>
      </c>
      <c r="L219" s="37">
        <f>'[1]ПОГРУЗ,БУЛЬД,ТРАК, КОМПР. 80%26'!N41</f>
        <v>12.35</v>
      </c>
      <c r="M219" s="37">
        <f>'[1]ПОГРУЗ,БУЛЬД,ТРАК, КОМПР. 80%26'!N42</f>
        <v>74.09</v>
      </c>
      <c r="N219" s="1">
        <v>12</v>
      </c>
    </row>
    <row r="220" spans="1:14" ht="13.5" customHeight="1" x14ac:dyDescent="0.2">
      <c r="A220" s="22">
        <v>55</v>
      </c>
      <c r="B220" s="25" t="s">
        <v>263</v>
      </c>
      <c r="C220" s="20" t="s">
        <v>265</v>
      </c>
      <c r="D220" s="26" t="s">
        <v>252</v>
      </c>
      <c r="E220" s="22">
        <f>'[1]ПОГРУЗ,БУЛЬД,ТРАК, КОМПР. 80%26'!M29</f>
        <v>33.590000000000003</v>
      </c>
      <c r="F220" s="22">
        <f>'[1]ПОГРУЗ,БУЛЬД,ТРАК, КОМПР. 80%26'!M30</f>
        <v>6.72</v>
      </c>
      <c r="G220" s="22">
        <f>'[1]ПОГРУЗ,БУЛЬД,ТРАК, КОМПР. 80%26'!M31</f>
        <v>40.31</v>
      </c>
      <c r="H220" s="22" t="s">
        <v>27</v>
      </c>
      <c r="I220" s="25" t="s">
        <v>27</v>
      </c>
      <c r="J220" s="22" t="s">
        <v>27</v>
      </c>
      <c r="K220" s="37">
        <f>'[1]ПОГРУЗ,БУЛЬД,ТРАК, КОМПР. 80%26'!M40</f>
        <v>34.9</v>
      </c>
      <c r="L220" s="37">
        <f>'[1]ПОГРУЗ,БУЛЬД,ТРАК, КОМПР. 80%26'!M41</f>
        <v>6.98</v>
      </c>
      <c r="M220" s="37">
        <f>'[1]ПОГРУЗ,БУЛЬД,ТРАК, КОМПР. 80%26'!M42</f>
        <v>41.88</v>
      </c>
      <c r="N220" s="1">
        <v>6.5</v>
      </c>
    </row>
    <row r="221" spans="1:14" ht="23.25" customHeight="1" x14ac:dyDescent="0.2">
      <c r="A221" s="22"/>
      <c r="B221" s="64" t="s">
        <v>266</v>
      </c>
      <c r="C221" s="25"/>
      <c r="D221" s="23"/>
      <c r="E221" s="25"/>
      <c r="F221" s="25"/>
      <c r="G221" s="25"/>
      <c r="H221"/>
      <c r="I221"/>
      <c r="J221" s="22"/>
      <c r="K221" s="40"/>
      <c r="L221" s="23"/>
      <c r="M221" s="40"/>
    </row>
    <row r="222" spans="1:14" ht="17.25" customHeight="1" x14ac:dyDescent="0.2">
      <c r="A222" s="20">
        <v>56</v>
      </c>
      <c r="B222" s="65" t="s">
        <v>267</v>
      </c>
      <c r="C222" s="20" t="s">
        <v>268</v>
      </c>
      <c r="D222" s="37" t="s">
        <v>269</v>
      </c>
      <c r="E222" s="52">
        <f>'[1]ЛЕГКОВОЙ 80%26'!D32</f>
        <v>35.51</v>
      </c>
      <c r="F222" s="52">
        <f>'[1]ЛЕГКОВОЙ 80%26'!D33</f>
        <v>7.1</v>
      </c>
      <c r="G222" s="52">
        <f>'[1]ЛЕГКОВОЙ 80%26'!D34</f>
        <v>42.61</v>
      </c>
      <c r="H222" s="52">
        <f>'[1]ЛЕГКОВОЙ 80%26'!D44</f>
        <v>0.71895010887265554</v>
      </c>
      <c r="I222" s="52">
        <f>'[1]ЛЕГКОВОЙ 80%26'!D45</f>
        <v>0.14000000000000001</v>
      </c>
      <c r="J222" s="52">
        <f>'[1]ЛЕГКОВОЙ 80%26'!D46</f>
        <v>0.86</v>
      </c>
      <c r="K222" s="52" t="s">
        <v>27</v>
      </c>
      <c r="L222" s="52" t="s">
        <v>27</v>
      </c>
      <c r="M222" s="52" t="s">
        <v>27</v>
      </c>
    </row>
    <row r="223" spans="1:14" ht="14.25" customHeight="1" x14ac:dyDescent="0.2">
      <c r="A223" s="22">
        <v>57</v>
      </c>
      <c r="B223" s="25" t="s">
        <v>267</v>
      </c>
      <c r="C223" s="25" t="s">
        <v>270</v>
      </c>
      <c r="D223" s="22" t="s">
        <v>271</v>
      </c>
      <c r="E223" s="52">
        <f>'[1]ЛЕГКОВОЙ 80%26'!E32</f>
        <v>34</v>
      </c>
      <c r="F223" s="52">
        <f>'[1]ЛЕГКОВОЙ 80%26'!E33</f>
        <v>6.8</v>
      </c>
      <c r="G223" s="52">
        <f>'[1]ЛЕГКОВОЙ 80%26'!E34</f>
        <v>40.799999999999997</v>
      </c>
      <c r="H223" s="52">
        <f>'[1]ЛЕГКОВОЙ 80%26'!E44</f>
        <v>0.67734930887265543</v>
      </c>
      <c r="I223" s="52">
        <f>'[1]ЛЕГКОВОЙ 80%26'!E45</f>
        <v>0.14000000000000001</v>
      </c>
      <c r="J223" s="52">
        <f>'[1]ЛЕГКОВОЙ 80%26'!E46</f>
        <v>0.82</v>
      </c>
      <c r="K223" s="52" t="s">
        <v>27</v>
      </c>
      <c r="L223" s="20" t="s">
        <v>27</v>
      </c>
      <c r="M223" s="25" t="s">
        <v>27</v>
      </c>
    </row>
    <row r="224" spans="1:14" ht="18.75" customHeight="1" x14ac:dyDescent="0.2">
      <c r="A224" s="20">
        <v>58</v>
      </c>
      <c r="B224" s="51" t="s">
        <v>267</v>
      </c>
      <c r="C224" s="51" t="s">
        <v>272</v>
      </c>
      <c r="D224" s="22" t="s">
        <v>273</v>
      </c>
      <c r="E224" s="52">
        <f>'[1]ЛЕГКОВОЙ 80%26'!F32</f>
        <v>47.68</v>
      </c>
      <c r="F224" s="52">
        <f>'[1]ЛЕГКОВОЙ 80%26'!F33</f>
        <v>9.5399999999999991</v>
      </c>
      <c r="G224" s="52">
        <f>'[1]ЛЕГКОВОЙ 80%26'!F34</f>
        <v>57.22</v>
      </c>
      <c r="H224" s="52">
        <f>'[1]ЛЕГКОВОЙ 80%26'!F44</f>
        <v>0.76627563872458049</v>
      </c>
      <c r="I224" s="52">
        <f>'[1]ЛЕГКОВОЙ 80%26'!F45</f>
        <v>0.15</v>
      </c>
      <c r="J224" s="52">
        <f>'[1]ЛЕГКОВОЙ 80%26'!F46</f>
        <v>0.92</v>
      </c>
      <c r="K224" s="45" t="s">
        <v>27</v>
      </c>
      <c r="L224" s="20" t="s">
        <v>27</v>
      </c>
      <c r="M224" s="20" t="s">
        <v>27</v>
      </c>
    </row>
    <row r="225" spans="1:13" ht="18.75" customHeight="1" x14ac:dyDescent="0.2">
      <c r="A225" s="22">
        <v>59</v>
      </c>
      <c r="B225" s="51" t="s">
        <v>267</v>
      </c>
      <c r="C225" s="20" t="s">
        <v>274</v>
      </c>
      <c r="D225" s="22" t="s">
        <v>275</v>
      </c>
      <c r="E225" s="52">
        <f>'[1]ЛЕГКОВОЙ 80%26'!J32</f>
        <v>34</v>
      </c>
      <c r="F225" s="52">
        <f>'[1]ЛЕГКОВОЙ 80%26'!J33</f>
        <v>6.8</v>
      </c>
      <c r="G225" s="52">
        <f>'[1]ЛЕГКОВОЙ 80%26'!J34</f>
        <v>40.799999999999997</v>
      </c>
      <c r="H225" s="52">
        <f>'[1]ЛЕГКОВОЙ 80%26'!J44</f>
        <v>0.7233071188667326</v>
      </c>
      <c r="I225" s="52">
        <f>'[1]ЛЕГКОВОЙ 80%26'!J45</f>
        <v>0.14000000000000001</v>
      </c>
      <c r="J225" s="52">
        <f>'[1]ЛЕГКОВОЙ 80%26'!J46</f>
        <v>0.86</v>
      </c>
      <c r="K225" s="45" t="s">
        <v>27</v>
      </c>
      <c r="L225" s="20" t="s">
        <v>27</v>
      </c>
      <c r="M225" s="20" t="s">
        <v>27</v>
      </c>
    </row>
    <row r="226" spans="1:13" ht="18.75" customHeight="1" x14ac:dyDescent="0.2">
      <c r="A226" s="20">
        <v>60</v>
      </c>
      <c r="B226" s="51" t="s">
        <v>267</v>
      </c>
      <c r="C226" s="20" t="s">
        <v>276</v>
      </c>
      <c r="D226" s="22" t="s">
        <v>277</v>
      </c>
      <c r="E226" s="52">
        <f>'[1]ЛЕГКОВОЙ 80%26'!K32</f>
        <v>38.450000000000003</v>
      </c>
      <c r="F226" s="52">
        <f>'[1]ЛЕГКОВОЙ 80%26'!K33</f>
        <v>7.69</v>
      </c>
      <c r="G226" s="52">
        <f>'[1]ЛЕГКОВОЙ 80%26'!K34</f>
        <v>46.14</v>
      </c>
      <c r="H226" s="52">
        <f>'[1]ЛЕГКОВОЙ 80%26'!K44</f>
        <v>0.56602500859624882</v>
      </c>
      <c r="I226" s="52">
        <f>'[1]ЛЕГКОВОЙ 80%26'!K45</f>
        <v>0.11</v>
      </c>
      <c r="J226" s="52">
        <f>'[1]ЛЕГКОВОЙ 80%26'!K46</f>
        <v>0.68</v>
      </c>
      <c r="K226" s="45" t="s">
        <v>27</v>
      </c>
      <c r="L226" s="20" t="s">
        <v>27</v>
      </c>
      <c r="M226" s="20" t="s">
        <v>27</v>
      </c>
    </row>
    <row r="227" spans="1:13" ht="18.75" customHeight="1" x14ac:dyDescent="0.2">
      <c r="A227" s="22">
        <v>61</v>
      </c>
      <c r="B227" s="51" t="s">
        <v>267</v>
      </c>
      <c r="C227" s="20" t="s">
        <v>278</v>
      </c>
      <c r="D227" s="22" t="s">
        <v>279</v>
      </c>
      <c r="E227" s="52">
        <f>'[1]ЛЕГКОВОЙ 80%26'!L32</f>
        <v>37.869999999999997</v>
      </c>
      <c r="F227" s="52">
        <f>'[1]ЛЕГКОВОЙ 80%26'!L33</f>
        <v>7.57</v>
      </c>
      <c r="G227" s="52">
        <f>'[1]ЛЕГКОВОЙ 80%26'!L34</f>
        <v>45.44</v>
      </c>
      <c r="H227" s="52">
        <f>'[1]ЛЕГКОВОЙ 80%26'!L44</f>
        <v>0.71964136615004937</v>
      </c>
      <c r="I227" s="52">
        <f>'[1]ЛЕГКОВОЙ 80%26'!L45</f>
        <v>0.14000000000000001</v>
      </c>
      <c r="J227" s="52">
        <f>'[1]ЛЕГКОВОЙ 80%26'!L46</f>
        <v>0.86</v>
      </c>
      <c r="K227" s="45"/>
      <c r="L227" s="20"/>
      <c r="M227" s="20"/>
    </row>
    <row r="228" spans="1:13" ht="18.75" customHeight="1" x14ac:dyDescent="0.2">
      <c r="A228" s="20">
        <v>62</v>
      </c>
      <c r="B228" s="51" t="s">
        <v>267</v>
      </c>
      <c r="C228" s="20" t="s">
        <v>280</v>
      </c>
      <c r="D228" s="22" t="s">
        <v>281</v>
      </c>
      <c r="E228" s="52">
        <f>'[1]ЛЕГКОВОЙ 80%26'!M32</f>
        <v>34.019999999999996</v>
      </c>
      <c r="F228" s="52">
        <f>'[1]ЛЕГКОВОЙ 80%26'!M33</f>
        <v>6.8</v>
      </c>
      <c r="G228" s="52">
        <f>'[1]ЛЕГКОВОЙ 80%26'!M34</f>
        <v>40.82</v>
      </c>
      <c r="H228" s="52">
        <f>'[1]ЛЕГКОВОЙ 80%26'!M44</f>
        <v>0.62571736615004947</v>
      </c>
      <c r="I228" s="52">
        <f>'[1]ЛЕГКОВОЙ 80%26'!M45</f>
        <v>0.13</v>
      </c>
      <c r="J228" s="52">
        <f>'[1]ЛЕГКОВОЙ 80%26'!M46</f>
        <v>0.76</v>
      </c>
      <c r="K228" s="45"/>
      <c r="L228" s="20"/>
      <c r="M228" s="20"/>
    </row>
    <row r="229" spans="1:13" ht="21.75" customHeight="1" x14ac:dyDescent="0.2">
      <c r="A229" s="23"/>
      <c r="B229" s="20" t="s">
        <v>282</v>
      </c>
      <c r="C229" s="25"/>
      <c r="D229" s="23"/>
      <c r="E229" s="20"/>
      <c r="F229" s="20"/>
      <c r="G229" s="20"/>
      <c r="H229" s="20"/>
      <c r="I229" s="20"/>
      <c r="J229" s="20"/>
      <c r="K229" s="20"/>
      <c r="L229" s="20"/>
      <c r="M229" s="40"/>
    </row>
    <row r="230" spans="1:13" ht="13.5" customHeight="1" x14ac:dyDescent="0.2">
      <c r="A230" s="29">
        <v>63</v>
      </c>
      <c r="B230" s="30" t="s">
        <v>283</v>
      </c>
      <c r="C230" s="30" t="s">
        <v>284</v>
      </c>
      <c r="D230" s="20" t="s">
        <v>285</v>
      </c>
      <c r="E230" s="32">
        <f>'[1]ГРУЗОПАССАЖИРСКИЙ  ГАЗ 80%26'!D32</f>
        <v>34.879999999999995</v>
      </c>
      <c r="F230" s="32">
        <f>'[1]ГРУЗОПАССАЖИРСКИЙ  ГАЗ 80%26'!D33</f>
        <v>6.98</v>
      </c>
      <c r="G230" s="32">
        <f>'[1]ГРУЗОПАССАЖИРСКИЙ  ГАЗ 80%26'!D34</f>
        <v>41.86</v>
      </c>
      <c r="H230" s="52">
        <f>'[1]ГРУЗОПАССАЖИРСКИЙ  ГАЗ 80%26'!D44</f>
        <v>1.3238335820740375</v>
      </c>
      <c r="I230" s="52">
        <f>'[1]ГРУЗОПАССАЖИРСКИЙ  ГАЗ 80%26'!D45</f>
        <v>0.26</v>
      </c>
      <c r="J230" s="52">
        <f>'[1]ГРУЗОПАССАЖИРСКИЙ  ГАЗ 80%26'!D46</f>
        <v>1.58</v>
      </c>
      <c r="K230" s="20" t="s">
        <v>27</v>
      </c>
      <c r="L230" s="20" t="s">
        <v>27</v>
      </c>
      <c r="M230" s="20" t="s">
        <v>27</v>
      </c>
    </row>
    <row r="231" spans="1:13" ht="14.25" customHeight="1" x14ac:dyDescent="0.2">
      <c r="A231" s="29"/>
      <c r="B231" s="30"/>
      <c r="C231" s="30"/>
      <c r="D231" s="20" t="s">
        <v>286</v>
      </c>
      <c r="E231" s="32"/>
      <c r="F231" s="32"/>
      <c r="G231" s="32"/>
      <c r="H231" s="52">
        <f>'[1]ГРУЗОПАССАЖИРСКИЙ  ГАЗ 80%26'!E44</f>
        <v>1.1682943752685095</v>
      </c>
      <c r="I231" s="52">
        <f>'[1]ГРУЗОПАССАЖИРСКИЙ  ГАЗ 80%26'!E45</f>
        <v>0.23</v>
      </c>
      <c r="J231" s="52">
        <f>'[1]ГРУЗОПАССАЖИРСКИЙ  ГАЗ 80%26'!E46</f>
        <v>1.4</v>
      </c>
      <c r="K231" s="20" t="s">
        <v>27</v>
      </c>
      <c r="L231" s="20" t="s">
        <v>27</v>
      </c>
      <c r="M231" s="20" t="s">
        <v>27</v>
      </c>
    </row>
    <row r="232" spans="1:13" ht="13.5" customHeight="1" x14ac:dyDescent="0.2">
      <c r="A232" s="29">
        <v>64</v>
      </c>
      <c r="B232" s="30" t="s">
        <v>283</v>
      </c>
      <c r="C232" s="30" t="s">
        <v>287</v>
      </c>
      <c r="D232" s="20" t="s">
        <v>288</v>
      </c>
      <c r="E232" s="32">
        <f>'[1]ГРУЗОПАССАЖИРСКИЙ   УАЗ 80%26'!M32</f>
        <v>34.879999999999995</v>
      </c>
      <c r="F232" s="32">
        <f>'[1]ГРУЗОПАССАЖИРСКИЙ   УАЗ 80%26'!M33</f>
        <v>6.98</v>
      </c>
      <c r="G232" s="32">
        <f>'[1]ГРУЗОПАССАЖИРСКИЙ   УАЗ 80%26'!M34</f>
        <v>41.86</v>
      </c>
      <c r="H232" s="52">
        <f>'[1]ГРУЗОПАССАЖИРСКИЙ   УАЗ 80%26'!M44</f>
        <v>1.1725425092635735</v>
      </c>
      <c r="I232" s="52">
        <f>'[1]ГРУЗОПАССАЖИРСКИЙ   УАЗ 80%26'!M45</f>
        <v>0.23</v>
      </c>
      <c r="J232" s="52">
        <f>'[1]ГРУЗОПАССАЖИРСКИЙ   УАЗ 80%26'!M46</f>
        <v>1.4</v>
      </c>
      <c r="K232" s="20" t="s">
        <v>27</v>
      </c>
      <c r="L232" s="20" t="s">
        <v>27</v>
      </c>
      <c r="M232" s="20" t="s">
        <v>27</v>
      </c>
    </row>
    <row r="233" spans="1:13" ht="13.5" customHeight="1" x14ac:dyDescent="0.2">
      <c r="A233" s="29"/>
      <c r="B233" s="30"/>
      <c r="C233" s="30"/>
      <c r="D233" s="20" t="s">
        <v>289</v>
      </c>
      <c r="E233" s="32"/>
      <c r="F233" s="32"/>
      <c r="G233" s="32"/>
      <c r="H233" s="52">
        <f>'[1]ГРУЗОПАССАЖИРСКИЙ   УАЗ 80%26'!N44</f>
        <v>0.97111754126357352</v>
      </c>
      <c r="I233" s="52">
        <f>'[1]ГРУЗОПАССАЖИРСКИЙ   УАЗ 80%26'!N45</f>
        <v>0.19</v>
      </c>
      <c r="J233" s="52">
        <f>'[1]ГРУЗОПАССАЖИРСКИЙ   УАЗ 80%26'!N46</f>
        <v>1.1599999999999999</v>
      </c>
      <c r="K233" s="20" t="s">
        <v>27</v>
      </c>
      <c r="L233" s="20" t="s">
        <v>27</v>
      </c>
      <c r="M233" s="20" t="s">
        <v>27</v>
      </c>
    </row>
    <row r="234" spans="1:13" ht="17.25" customHeight="1" x14ac:dyDescent="0.2">
      <c r="A234" s="29">
        <v>65</v>
      </c>
      <c r="B234" s="30" t="s">
        <v>290</v>
      </c>
      <c r="C234" s="30" t="s">
        <v>291</v>
      </c>
      <c r="D234" s="66" t="s">
        <v>292</v>
      </c>
      <c r="E234" s="32">
        <f>'[1]ГРУЗОПАССАЖИРСКИЙ   УАЗ 80%26'!O32</f>
        <v>34.879999999999995</v>
      </c>
      <c r="F234" s="32">
        <f>'[1]ГРУЗОПАССАЖИРСКИЙ   УАЗ 80%26'!O33</f>
        <v>6.98</v>
      </c>
      <c r="G234" s="32">
        <f>'[1]ГРУЗОПАССАЖИРСКИЙ   УАЗ 80%26'!O34</f>
        <v>41.86</v>
      </c>
      <c r="H234" s="52">
        <f>'[1]ГРУЗОПАССАЖИРСКИЙ   УАЗ 80%26'!O44</f>
        <v>1.2349842692635735</v>
      </c>
      <c r="I234" s="52">
        <f>'[1]ГРУЗОПАССАЖИРСКИЙ   УАЗ 80%26'!O45</f>
        <v>0.25</v>
      </c>
      <c r="J234" s="52">
        <f>'[1]ГРУЗОПАССАЖИРСКИЙ   УАЗ 80%26'!O46</f>
        <v>1.48</v>
      </c>
      <c r="K234" s="20" t="s">
        <v>27</v>
      </c>
      <c r="L234" s="20" t="s">
        <v>27</v>
      </c>
      <c r="M234" s="20" t="s">
        <v>27</v>
      </c>
    </row>
    <row r="235" spans="1:13" ht="15.75" customHeight="1" x14ac:dyDescent="0.2">
      <c r="A235" s="29"/>
      <c r="B235" s="30"/>
      <c r="C235" s="30"/>
      <c r="D235" s="66" t="s">
        <v>293</v>
      </c>
      <c r="E235" s="32"/>
      <c r="F235" s="32"/>
      <c r="G235" s="32"/>
      <c r="H235" s="52">
        <f>'[1]ГРУЗОПАССАЖИРСКИЙ   УАЗ 80%26'!P44</f>
        <v>1.0331433812635735</v>
      </c>
      <c r="I235" s="52">
        <f>'[1]ГРУЗОПАССАЖИРСКИЙ   УАЗ 80%26'!P45</f>
        <v>0.21</v>
      </c>
      <c r="J235" s="52">
        <f>'[1]ГРУЗОПАССАЖИРСКИЙ   УАЗ 80%26'!P46</f>
        <v>1.24</v>
      </c>
      <c r="K235" s="20" t="s">
        <v>27</v>
      </c>
      <c r="L235" s="20" t="s">
        <v>27</v>
      </c>
      <c r="M235" s="20" t="s">
        <v>27</v>
      </c>
    </row>
    <row r="236" spans="1:13" ht="15.75" customHeight="1" x14ac:dyDescent="0.2">
      <c r="A236" s="29">
        <v>66</v>
      </c>
      <c r="B236" s="30" t="s">
        <v>294</v>
      </c>
      <c r="C236" s="30" t="s">
        <v>295</v>
      </c>
      <c r="D236" s="28" t="s">
        <v>296</v>
      </c>
      <c r="E236" s="32">
        <f>'[1]ГРУЗОПАССАЖИРСКИЙ   УАЗ 80%26'!S32</f>
        <v>34.879999999999995</v>
      </c>
      <c r="F236" s="32">
        <f>'[1]ГРУЗОПАССАЖИРСКИЙ   УАЗ 80%26'!S33</f>
        <v>6.98</v>
      </c>
      <c r="G236" s="32">
        <f>'[1]ГРУЗОПАССАЖИРСКИЙ   УАЗ 80%26'!S34</f>
        <v>41.86</v>
      </c>
      <c r="H236" s="52">
        <f>'[1]ГРУЗОПАССАЖИРСКИЙ   УАЗ 80%26'!S44</f>
        <v>1.1420786017453111</v>
      </c>
      <c r="I236" s="52">
        <f>'[1]ГРУЗОПАССАЖИРСКИЙ   УАЗ 80%26'!S45</f>
        <v>0.23</v>
      </c>
      <c r="J236" s="52">
        <f>'[1]ГРУЗОПАССАЖИРСКИЙ   УАЗ 80%26'!S46</f>
        <v>1.37</v>
      </c>
      <c r="K236" s="20" t="s">
        <v>27</v>
      </c>
      <c r="L236" s="20" t="s">
        <v>27</v>
      </c>
      <c r="M236" s="20" t="s">
        <v>27</v>
      </c>
    </row>
    <row r="237" spans="1:13" ht="15.75" customHeight="1" x14ac:dyDescent="0.2">
      <c r="A237" s="29"/>
      <c r="B237" s="30"/>
      <c r="C237" s="30"/>
      <c r="D237" s="28" t="s">
        <v>297</v>
      </c>
      <c r="E237" s="32"/>
      <c r="F237" s="32"/>
      <c r="G237" s="32"/>
      <c r="H237" s="52">
        <f>'[1]ГРУЗОПАССАЖИРСКИЙ   УАЗ 80%26'!T44</f>
        <v>0.94052812574531086</v>
      </c>
      <c r="I237" s="52">
        <f>'[1]ГРУЗОПАССАЖИРСКИЙ   УАЗ 80%26'!T45</f>
        <v>0.19</v>
      </c>
      <c r="J237" s="52">
        <f>'[1]ГРУЗОПАССАЖИРСКИЙ   УАЗ 80%26'!T46</f>
        <v>1.1299999999999999</v>
      </c>
      <c r="K237" s="20" t="s">
        <v>27</v>
      </c>
      <c r="L237" s="20" t="s">
        <v>27</v>
      </c>
      <c r="M237" s="20" t="s">
        <v>27</v>
      </c>
    </row>
    <row r="238" spans="1:13" ht="14.25" customHeight="1" x14ac:dyDescent="0.2">
      <c r="A238" s="29">
        <v>67</v>
      </c>
      <c r="B238" s="30" t="s">
        <v>294</v>
      </c>
      <c r="C238" s="30" t="s">
        <v>298</v>
      </c>
      <c r="D238" s="41" t="s">
        <v>299</v>
      </c>
      <c r="E238" s="32">
        <f>'[1]ГРУЗОПАССАЖИРСКИЙ   УАЗ 80%26'!U32</f>
        <v>41.53</v>
      </c>
      <c r="F238" s="32">
        <f>'[1]ГРУЗОПАССАЖИРСКИЙ   УАЗ 80%26'!U33</f>
        <v>8.31</v>
      </c>
      <c r="G238" s="32">
        <f>'[1]ГРУЗОПАССАЖИРСКИЙ   УАЗ 80%26'!U34</f>
        <v>49.84</v>
      </c>
      <c r="H238" s="32">
        <f>'[1]ГРУЗОПАССАЖИРСКИЙ   УАЗ 80%26'!U44</f>
        <v>0.87276111581638705</v>
      </c>
      <c r="I238" s="32">
        <f>'[1]ГРУЗОПАССАЖИРСКИЙ   УАЗ 80%26'!U45</f>
        <v>0.17</v>
      </c>
      <c r="J238" s="32">
        <f>'[1]ГРУЗОПАССАЖИРСКИЙ   УАЗ 80%26'!U46</f>
        <v>1.04</v>
      </c>
      <c r="K238" s="20" t="s">
        <v>27</v>
      </c>
      <c r="L238" s="20" t="s">
        <v>27</v>
      </c>
      <c r="M238" s="20" t="s">
        <v>27</v>
      </c>
    </row>
    <row r="239" spans="1:13" ht="14.25" customHeight="1" x14ac:dyDescent="0.2">
      <c r="A239" s="29"/>
      <c r="B239" s="30"/>
      <c r="C239" s="30"/>
      <c r="D239" s="41"/>
      <c r="E239" s="32"/>
      <c r="F239" s="32"/>
      <c r="G239" s="32"/>
      <c r="H239" s="32"/>
      <c r="I239" s="32"/>
      <c r="J239" s="32"/>
      <c r="K239" s="20" t="s">
        <v>27</v>
      </c>
      <c r="L239" s="20" t="s">
        <v>27</v>
      </c>
      <c r="M239" s="20" t="s">
        <v>27</v>
      </c>
    </row>
    <row r="240" spans="1:13" ht="17.25" customHeight="1" x14ac:dyDescent="0.2">
      <c r="A240" s="29">
        <v>68</v>
      </c>
      <c r="B240" s="30" t="s">
        <v>294</v>
      </c>
      <c r="C240" s="30" t="s">
        <v>298</v>
      </c>
      <c r="D240" s="41" t="s">
        <v>300</v>
      </c>
      <c r="E240" s="32">
        <f>'[1]ГРУЗОПАССАЖИРСКИЙ   УАЗ 80%26'!V32</f>
        <v>41.53</v>
      </c>
      <c r="F240" s="32">
        <f>'[1]ГРУЗОПАССАЖИРСКИЙ   УАЗ 80%26'!V33</f>
        <v>8.31</v>
      </c>
      <c r="G240" s="32">
        <f>'[1]ГРУЗОПАССАЖИРСКИЙ   УАЗ 80%26'!V34</f>
        <v>49.84</v>
      </c>
      <c r="H240" s="32">
        <f>'[1]ГРУЗОПАССАЖИРСКИЙ   УАЗ 80%26'!V44</f>
        <v>0.87276111581638705</v>
      </c>
      <c r="I240" s="32">
        <f>'[1]ГРУЗОПАССАЖИРСКИЙ   УАЗ 80%26'!V45</f>
        <v>0.17</v>
      </c>
      <c r="J240" s="32">
        <f>'[1]ГРУЗОПАССАЖИРСКИЙ   УАЗ 80%26'!V46</f>
        <v>1.04</v>
      </c>
      <c r="K240" s="20" t="s">
        <v>27</v>
      </c>
      <c r="L240" s="20" t="s">
        <v>27</v>
      </c>
      <c r="M240" s="20" t="s">
        <v>27</v>
      </c>
    </row>
    <row r="241" spans="1:13" ht="15.75" customHeight="1" x14ac:dyDescent="0.2">
      <c r="A241" s="29"/>
      <c r="B241" s="30"/>
      <c r="C241" s="30"/>
      <c r="D241" s="41"/>
      <c r="E241" s="32"/>
      <c r="F241" s="32"/>
      <c r="G241" s="32"/>
      <c r="H241" s="32"/>
      <c r="I241" s="32"/>
      <c r="J241" s="32"/>
      <c r="K241" s="20" t="s">
        <v>27</v>
      </c>
      <c r="L241" s="20" t="s">
        <v>27</v>
      </c>
      <c r="M241" s="20" t="s">
        <v>27</v>
      </c>
    </row>
    <row r="242" spans="1:13" ht="18.75" customHeight="1" x14ac:dyDescent="0.2">
      <c r="A242" s="34">
        <v>69</v>
      </c>
      <c r="B242" s="20" t="s">
        <v>301</v>
      </c>
      <c r="C242" s="34" t="s">
        <v>302</v>
      </c>
      <c r="D242" s="66" t="s">
        <v>303</v>
      </c>
      <c r="E242" s="52">
        <f>'[1]ГРУЗОВ.со сваркой 80%26'!E34</f>
        <v>36.65</v>
      </c>
      <c r="F242" s="52">
        <f>'[1]ГРУЗОВ.со сваркой 80%26'!E35</f>
        <v>7.33</v>
      </c>
      <c r="G242" s="52">
        <f>'[1]ГРУЗОВ.со сваркой 80%26'!E36</f>
        <v>43.98</v>
      </c>
      <c r="H242" s="52">
        <f>'[1]ГРУЗОВ.со сваркой 80%26'!E46</f>
        <v>1.8</v>
      </c>
      <c r="I242" s="52">
        <f>'[1]ГРУЗОВ.со сваркой 80%26'!E47</f>
        <v>0.36</v>
      </c>
      <c r="J242" s="52">
        <f>'[1]ГРУЗОВ.со сваркой 80%26'!E48</f>
        <v>2.16</v>
      </c>
      <c r="K242" s="34">
        <f>'[1]ГРУЗОВ.со сваркой 80%26'!E58</f>
        <v>56.36</v>
      </c>
      <c r="L242" s="34">
        <f>'[1]ГРУЗОВ.со сваркой 80%26'!E59</f>
        <v>11.27</v>
      </c>
      <c r="M242" s="34">
        <f>'[1]ГРУЗОВ.со сваркой 80%26'!E60</f>
        <v>67.63</v>
      </c>
    </row>
    <row r="243" spans="1:13" ht="15.75" customHeight="1" x14ac:dyDescent="0.2">
      <c r="A243" s="34">
        <v>70</v>
      </c>
      <c r="B243" t="s">
        <v>294</v>
      </c>
      <c r="C243" s="20" t="s">
        <v>304</v>
      </c>
      <c r="D243" s="28" t="s">
        <v>305</v>
      </c>
      <c r="E243" s="52">
        <f>'[1]ГРУЗОПАССАЖИРСКИЙ   УАЗ 80%26'!L32</f>
        <v>35.19</v>
      </c>
      <c r="F243" s="52">
        <f>'[1]ГРУЗОПАССАЖИРСКИЙ   УАЗ 80%26'!L33</f>
        <v>7.04</v>
      </c>
      <c r="G243" s="52">
        <f>'[1]ГРУЗОПАССАЖИРСКИЙ   УАЗ 80%26'!L34</f>
        <v>42.23</v>
      </c>
      <c r="H243" s="52">
        <f>'[1]ГРУЗОПАССАЖИРСКИЙ   УАЗ 80%26'!L44</f>
        <v>1.1661485852635736</v>
      </c>
      <c r="I243" s="52">
        <f>'[1]ГРУЗОПАССАЖИРСКИЙ   УАЗ 80%26'!L45</f>
        <v>0.23</v>
      </c>
      <c r="J243" s="52">
        <f>'[1]ГРУЗОПАССАЖИРСКИЙ   УАЗ 80%26'!L46</f>
        <v>1.4</v>
      </c>
      <c r="K243" s="25" t="s">
        <v>27</v>
      </c>
      <c r="L243" s="25" t="s">
        <v>27</v>
      </c>
      <c r="M243" s="25" t="s">
        <v>27</v>
      </c>
    </row>
    <row r="244" spans="1:13" ht="15.75" customHeight="1" x14ac:dyDescent="0.2">
      <c r="A244" s="31">
        <v>71</v>
      </c>
      <c r="B244" s="30" t="s">
        <v>283</v>
      </c>
      <c r="C244" s="30" t="s">
        <v>306</v>
      </c>
      <c r="D244" s="66" t="s">
        <v>307</v>
      </c>
      <c r="E244" s="32">
        <f>'[1]ГРУЗОПАССАЖИРСКИЙ   УАЗ 80%26'!F32</f>
        <v>34.879999999999995</v>
      </c>
      <c r="F244" s="32">
        <f>'[1]ГРУЗОПАССАЖИРСКИЙ   УАЗ 80%26'!F33</f>
        <v>6.98</v>
      </c>
      <c r="G244" s="32">
        <f>'[1]ГРУЗОПАССАЖИРСКИЙ   УАЗ 80%26'!F34</f>
        <v>41.86</v>
      </c>
      <c r="H244" s="52">
        <f>'[1]ГРУЗОПАССАЖИРСКИЙ   УАЗ 80%26'!F44</f>
        <v>1.2350786972635737</v>
      </c>
      <c r="I244" s="52">
        <f>'[1]ГРУЗОПАССАЖИРСКИЙ   УАЗ 80%26'!F45</f>
        <v>0.25</v>
      </c>
      <c r="J244" s="52">
        <f>'[1]ГРУЗОПАССАЖИРСКИЙ   УАЗ 80%26'!F46</f>
        <v>1.49</v>
      </c>
      <c r="K244" s="20" t="s">
        <v>27</v>
      </c>
      <c r="L244" s="20" t="s">
        <v>27</v>
      </c>
      <c r="M244" s="20" t="s">
        <v>27</v>
      </c>
    </row>
    <row r="245" spans="1:13" ht="15" customHeight="1" x14ac:dyDescent="0.2">
      <c r="A245" s="31"/>
      <c r="B245" s="30"/>
      <c r="C245" s="30"/>
      <c r="D245" s="66" t="s">
        <v>308</v>
      </c>
      <c r="E245" s="32"/>
      <c r="F245" s="32"/>
      <c r="G245" s="32"/>
      <c r="H245" s="52">
        <f>'[1]ГРУЗОПАССАЖИРСКИЙ   УАЗ 80%26'!G44</f>
        <v>0.96243605726357351</v>
      </c>
      <c r="I245" s="52">
        <f>'[1]ГРУЗОПАССАЖИРСКИЙ   УАЗ 80%26'!G45</f>
        <v>0.19</v>
      </c>
      <c r="J245" s="52">
        <f>'[1]ГРУЗОПАССАЖИРСКИЙ   УАЗ 80%26'!G46</f>
        <v>1.1499999999999999</v>
      </c>
      <c r="K245" s="20" t="s">
        <v>27</v>
      </c>
      <c r="L245" s="20" t="s">
        <v>27</v>
      </c>
      <c r="M245" s="20" t="s">
        <v>27</v>
      </c>
    </row>
    <row r="246" spans="1:13" ht="17.25" customHeight="1" x14ac:dyDescent="0.2">
      <c r="A246" s="34">
        <v>72</v>
      </c>
      <c r="B246" s="25" t="s">
        <v>294</v>
      </c>
      <c r="C246" s="25" t="s">
        <v>309</v>
      </c>
      <c r="D246" s="22" t="s">
        <v>310</v>
      </c>
      <c r="E246" s="52">
        <f>'[1]ГРУЗОПАССАЖИРСКИЙ   УАЗ 80%26'!D32</f>
        <v>34.879999999999995</v>
      </c>
      <c r="F246" s="52">
        <f>'[1]ГРУЗОПАССАЖИРСКИЙ   УАЗ 80%26'!D33</f>
        <v>6.98</v>
      </c>
      <c r="G246" s="52">
        <f>'[1]ГРУЗОПАССАЖИРСКИЙ   УАЗ 80%26'!D34</f>
        <v>41.86</v>
      </c>
      <c r="H246" s="52">
        <f>'[1]ГРУЗОПАССАЖИРСКИЙ   УАЗ 80%26'!D44</f>
        <v>1.143565372319842</v>
      </c>
      <c r="I246" s="52">
        <f>'[1]ГРУЗОПАССАЖИРСКИЙ   УАЗ 80%26'!D45</f>
        <v>0.23</v>
      </c>
      <c r="J246" s="52">
        <f>'[1]ГРУЗОПАССАЖИРСКИЙ   УАЗ 80%26'!D46</f>
        <v>1.37</v>
      </c>
      <c r="K246" s="25" t="s">
        <v>27</v>
      </c>
      <c r="L246" s="25" t="s">
        <v>27</v>
      </c>
      <c r="M246" s="25" t="s">
        <v>27</v>
      </c>
    </row>
    <row r="247" spans="1:13" ht="15.75" customHeight="1" x14ac:dyDescent="0.2">
      <c r="A247" s="22">
        <v>73</v>
      </c>
      <c r="B247" s="20" t="s">
        <v>294</v>
      </c>
      <c r="C247" s="20" t="s">
        <v>311</v>
      </c>
      <c r="D247" s="66" t="s">
        <v>312</v>
      </c>
      <c r="E247" s="32">
        <f>'[1]ГРУЗОПАССАЖИРСКИЙ   УАЗ 80%26'!J32</f>
        <v>35.21</v>
      </c>
      <c r="F247" s="32">
        <f>'[1]ГРУЗОПАССАЖИРСКИЙ   УАЗ 80%26'!J33</f>
        <v>7.04</v>
      </c>
      <c r="G247" s="32">
        <f>'[1]ГРУЗОПАССАЖИРСКИЙ   УАЗ 80%26'!J34</f>
        <v>42.25</v>
      </c>
      <c r="H247" s="52">
        <f>'[1]ГРУЗОПАССАЖИРСКИЙ   УАЗ 80%26'!J44</f>
        <v>1.142156181745311</v>
      </c>
      <c r="I247" s="52">
        <f>'[1]ГРУЗОПАССАЖИРСКИЙ   УАЗ 80%26'!J45</f>
        <v>0.23</v>
      </c>
      <c r="J247" s="52">
        <f>'[1]ГРУЗОПАССАЖИРСКИЙ   УАЗ 80%26'!J46</f>
        <v>1.37</v>
      </c>
      <c r="K247" t="s">
        <v>27</v>
      </c>
      <c r="L247" t="s">
        <v>27</v>
      </c>
      <c r="M247" t="s">
        <v>27</v>
      </c>
    </row>
    <row r="248" spans="1:13" ht="15" customHeight="1" x14ac:dyDescent="0.2">
      <c r="A248" s="34">
        <v>74</v>
      </c>
      <c r="B248" s="20" t="s">
        <v>294</v>
      </c>
      <c r="C248" s="20" t="s">
        <v>309</v>
      </c>
      <c r="D248" s="66" t="s">
        <v>313</v>
      </c>
      <c r="E248" s="32"/>
      <c r="F248" s="32"/>
      <c r="G248" s="32"/>
      <c r="H248" s="52">
        <f>'[1]ГРУЗОПАССАЖИРСКИЙ   УАЗ 80%26'!K44</f>
        <v>0.861050711745311</v>
      </c>
      <c r="I248" s="52">
        <f>'[1]ГРУЗОПАССАЖИРСКИЙ   УАЗ 80%26'!K45</f>
        <v>0.17</v>
      </c>
      <c r="J248" s="52">
        <f>'[1]ГРУЗОПАССАЖИРСКИЙ   УАЗ 80%26'!K46</f>
        <v>1.03</v>
      </c>
      <c r="K248" s="25" t="s">
        <v>27</v>
      </c>
      <c r="L248" s="25" t="s">
        <v>27</v>
      </c>
      <c r="M248" s="25" t="s">
        <v>27</v>
      </c>
    </row>
    <row r="249" spans="1:13" ht="15.75" customHeight="1" x14ac:dyDescent="0.2">
      <c r="A249" s="31">
        <v>75</v>
      </c>
      <c r="B249" s="30" t="s">
        <v>314</v>
      </c>
      <c r="C249" s="30" t="s">
        <v>315</v>
      </c>
      <c r="D249" s="23" t="s">
        <v>316</v>
      </c>
      <c r="E249" s="32">
        <f>'[1]ГРУЗОПАССАЖИРСКИЙ  ГАЗ 80%26'!M32</f>
        <v>34.879999999999995</v>
      </c>
      <c r="F249" s="32">
        <f>'[1]ГРУЗОПАССАЖИРСКИЙ  ГАЗ 80%26'!M33</f>
        <v>6.98</v>
      </c>
      <c r="G249" s="32">
        <f>'[1]ГРУЗОПАССАЖИРСКИЙ  ГАЗ 80%26'!M34</f>
        <v>41.86</v>
      </c>
      <c r="H249" s="52">
        <f>'[1]ГРУЗОПАССАЖИРСКИЙ  ГАЗ 80%26'!M44</f>
        <v>1.2632488460740376</v>
      </c>
      <c r="I249" s="52">
        <f>'[1]ГРУЗОПАССАЖИРСКИЙ  ГАЗ 80%26'!M45</f>
        <v>0.25</v>
      </c>
      <c r="J249" s="52">
        <f>'[1]ГРУЗОПАССАЖИРСКИЙ  ГАЗ 80%26'!M46</f>
        <v>1.51</v>
      </c>
      <c r="K249" s="37" t="s">
        <v>27</v>
      </c>
      <c r="L249" s="37" t="s">
        <v>27</v>
      </c>
      <c r="M249" s="37" t="s">
        <v>27</v>
      </c>
    </row>
    <row r="250" spans="1:13" ht="15.75" customHeight="1" x14ac:dyDescent="0.2">
      <c r="A250" s="31"/>
      <c r="B250" s="30"/>
      <c r="C250" s="30"/>
      <c r="D250" s="23" t="s">
        <v>317</v>
      </c>
      <c r="E250" s="32"/>
      <c r="F250" s="32"/>
      <c r="G250" s="32"/>
      <c r="H250" s="52">
        <f>'[1]ГРУЗОПАССАЖИРСКИЙ  ГАЗ 80%26'!N44</f>
        <v>1.1658481952685094</v>
      </c>
      <c r="I250" s="52">
        <f>'[1]ГРУЗОПАССАЖИРСКИЙ  ГАЗ 80%26'!N45</f>
        <v>0.23</v>
      </c>
      <c r="J250" s="52">
        <f>'[1]ГРУЗОПАССАЖИРСКИЙ  ГАЗ 80%26'!N46</f>
        <v>1.4</v>
      </c>
      <c r="K250" s="37" t="s">
        <v>27</v>
      </c>
      <c r="L250" s="37" t="s">
        <v>27</v>
      </c>
      <c r="M250" s="37" t="s">
        <v>27</v>
      </c>
    </row>
    <row r="251" spans="1:13" ht="15.75" customHeight="1" x14ac:dyDescent="0.2">
      <c r="A251" s="34">
        <v>76</v>
      </c>
      <c r="B251" s="25" t="s">
        <v>294</v>
      </c>
      <c r="C251" s="25" t="s">
        <v>318</v>
      </c>
      <c r="D251" s="21" t="s">
        <v>319</v>
      </c>
      <c r="E251" s="52">
        <f>'[1]ГРУЗОПАССАЖИРСКИЙ  ГАЗ 80%26'!O32</f>
        <v>34.879999999999995</v>
      </c>
      <c r="F251" s="52">
        <f>'[1]ГРУЗОПАССАЖИРСКИЙ  ГАЗ 80%26'!O33</f>
        <v>6.98</v>
      </c>
      <c r="G251" s="52">
        <f>'[1]ГРУЗОПАССАЖИРСКИЙ  ГАЗ 80%26'!O34</f>
        <v>41.86</v>
      </c>
      <c r="H251" s="52">
        <f>'[1]ГРУЗОПАССАЖИРСКИЙ  ГАЗ 80%26'!O44</f>
        <v>1.3471509483632773</v>
      </c>
      <c r="I251" s="52">
        <f>'[1]ГРУЗОПАССАЖИРСКИЙ  ГАЗ 80%26'!O45</f>
        <v>0.27</v>
      </c>
      <c r="J251" s="52">
        <f>'[1]ГРУЗОПАССАЖИРСКИЙ  ГАЗ 80%26'!O46</f>
        <v>1.62</v>
      </c>
      <c r="K251" s="37" t="s">
        <v>27</v>
      </c>
      <c r="L251" s="37" t="s">
        <v>27</v>
      </c>
      <c r="M251" s="37" t="s">
        <v>27</v>
      </c>
    </row>
    <row r="252" spans="1:13" ht="16.5" customHeight="1" x14ac:dyDescent="0.2">
      <c r="A252" s="34">
        <v>77</v>
      </c>
      <c r="B252" s="25" t="s">
        <v>283</v>
      </c>
      <c r="C252" s="25" t="s">
        <v>320</v>
      </c>
      <c r="D252" s="21" t="s">
        <v>321</v>
      </c>
      <c r="E252" s="52">
        <f>'[1]ГРУЗОПАССАЖИРСКИЙ  ГАЗ 80%26'!R32</f>
        <v>34.879999999999995</v>
      </c>
      <c r="F252" s="52">
        <f>'[1]ГРУЗОПАССАЖИРСКИЙ  ГАЗ 80%26'!R33</f>
        <v>6.98</v>
      </c>
      <c r="G252" s="52">
        <f>'[1]ГРУЗОПАССАЖИРСКИЙ  ГАЗ 80%26'!R34</f>
        <v>41.86</v>
      </c>
      <c r="H252" s="52">
        <f>'[1]ГРУЗОПАССАЖИРСКИЙ  ГАЗ 80%26'!R44</f>
        <v>1.4122112868775913</v>
      </c>
      <c r="I252" s="52">
        <f>'[1]ГРУЗОПАССАЖИРСКИЙ  ГАЗ 80%26'!R45</f>
        <v>0.28000000000000003</v>
      </c>
      <c r="J252" s="52">
        <f>'[1]ГРУЗОПАССАЖИРСКИЙ  ГАЗ 80%26'!R46</f>
        <v>1.69</v>
      </c>
      <c r="K252" s="23" t="s">
        <v>27</v>
      </c>
      <c r="L252" s="23" t="s">
        <v>27</v>
      </c>
      <c r="M252" s="23" t="s">
        <v>27</v>
      </c>
    </row>
    <row r="253" spans="1:13" ht="15.75" customHeight="1" x14ac:dyDescent="0.2">
      <c r="A253" s="34">
        <v>78</v>
      </c>
      <c r="B253" s="30" t="s">
        <v>294</v>
      </c>
      <c r="C253" s="30" t="s">
        <v>322</v>
      </c>
      <c r="D253" s="21" t="s">
        <v>323</v>
      </c>
      <c r="E253" s="32">
        <f>'[1]ГРУЗОПАССАЖИРСКИЙ  ГАЗ 80%26'!P32</f>
        <v>34.879999999999995</v>
      </c>
      <c r="F253" s="32">
        <f>'[1]ГРУЗОПАССАЖИРСКИЙ  ГАЗ 80%26'!P33</f>
        <v>6.98</v>
      </c>
      <c r="G253" s="32">
        <f>'[1]ГРУЗОПАССАЖИРСКИЙ  ГАЗ 80%26'!P34</f>
        <v>41.86</v>
      </c>
      <c r="H253" s="52">
        <f>'[1]ГРУЗОПАССАЖИРСКИЙ  ГАЗ 80%26'!P44</f>
        <v>1.2798027180740377</v>
      </c>
      <c r="I253" s="52">
        <f>'[1]ГРУЗОПАССАЖИРСКИЙ  ГАЗ 80%26'!P45</f>
        <v>0.26</v>
      </c>
      <c r="J253" s="52">
        <f>'[1]ГРУЗОПАССАЖИРСКИЙ  ГАЗ 80%26'!P46</f>
        <v>1.54</v>
      </c>
      <c r="K253" s="37" t="s">
        <v>27</v>
      </c>
      <c r="L253" s="37" t="s">
        <v>27</v>
      </c>
      <c r="M253" s="37" t="s">
        <v>27</v>
      </c>
    </row>
    <row r="254" spans="1:13" ht="15.75" customHeight="1" x14ac:dyDescent="0.2">
      <c r="A254" s="34">
        <v>79</v>
      </c>
      <c r="B254" s="30"/>
      <c r="C254" s="30"/>
      <c r="D254" s="21" t="s">
        <v>324</v>
      </c>
      <c r="E254" s="32"/>
      <c r="F254" s="32"/>
      <c r="G254" s="32"/>
      <c r="H254" s="52">
        <f>'[1]ГРУЗОПАССАЖИРСКИЙ  ГАЗ 80%26'!Q44</f>
        <v>1.1682943752685095</v>
      </c>
      <c r="I254" s="52">
        <f>'[1]ГРУЗОПАССАЖИРСКИЙ  ГАЗ 80%26'!Q45</f>
        <v>0.23</v>
      </c>
      <c r="J254" s="52">
        <f>'[1]ГРУЗОПАССАЖИРСКИЙ  ГАЗ 80%26'!Q46</f>
        <v>1.4</v>
      </c>
      <c r="K254" s="37" t="s">
        <v>27</v>
      </c>
      <c r="L254" s="37" t="s">
        <v>27</v>
      </c>
      <c r="M254" s="37" t="s">
        <v>27</v>
      </c>
    </row>
    <row r="255" spans="1:13" ht="15.75" customHeight="1" x14ac:dyDescent="0.2">
      <c r="A255" s="34">
        <v>80</v>
      </c>
      <c r="B255" s="30" t="s">
        <v>294</v>
      </c>
      <c r="C255" s="30" t="s">
        <v>325</v>
      </c>
      <c r="D255" s="21" t="s">
        <v>326</v>
      </c>
      <c r="E255" s="32">
        <f>'[1]ГРУЗОПАССАЖИРСКИЙ   УАЗ 80%26'!W32</f>
        <v>34.879999999999995</v>
      </c>
      <c r="F255" s="32">
        <f>'[1]ГРУЗОПАССАЖИРСКИЙ   УАЗ 80%26'!W33</f>
        <v>6.98</v>
      </c>
      <c r="G255" s="32">
        <f>'[1]ГРУЗОПАССАЖИРСКИЙ   УАЗ 80%26'!W34</f>
        <v>41.86</v>
      </c>
      <c r="H255" s="52">
        <f>'[1]ГРУЗОПАССАЖИРСКИЙ   УАЗ 80%26'!W44</f>
        <v>1.0546209057453109</v>
      </c>
      <c r="I255" s="52">
        <f>'[1]ГРУЗОПАССАЖИРСКИЙ   УАЗ 80%26'!W45</f>
        <v>0.21</v>
      </c>
      <c r="J255" s="52">
        <f>'[1]ГРУЗОПАССАЖИРСКИЙ   УАЗ 80%26'!W46</f>
        <v>1.26</v>
      </c>
      <c r="K255" s="37" t="s">
        <v>27</v>
      </c>
      <c r="L255" s="37" t="s">
        <v>27</v>
      </c>
      <c r="M255" s="37" t="s">
        <v>27</v>
      </c>
    </row>
    <row r="256" spans="1:13" ht="15.75" customHeight="1" x14ac:dyDescent="0.2">
      <c r="A256" s="34">
        <v>81</v>
      </c>
      <c r="B256" s="30"/>
      <c r="C256" s="30"/>
      <c r="D256" s="21" t="s">
        <v>327</v>
      </c>
      <c r="E256" s="32"/>
      <c r="F256" s="32"/>
      <c r="G256" s="32"/>
      <c r="H256" s="52">
        <f>'[1]ГРУЗОПАССАЖИРСКИЙ   УАЗ 80%26'!X44</f>
        <v>0.85033248574531095</v>
      </c>
      <c r="I256" s="52">
        <f>'[1]ГРУЗОПАССАЖИРСКИЙ   УАЗ 80%26'!X45</f>
        <v>0.17</v>
      </c>
      <c r="J256" s="52">
        <f>'[1]ГРУЗОПАССАЖИРСКИЙ   УАЗ 80%26'!X46</f>
        <v>1.02</v>
      </c>
      <c r="K256" s="37" t="s">
        <v>27</v>
      </c>
      <c r="L256" s="37" t="s">
        <v>27</v>
      </c>
      <c r="M256" s="37" t="s">
        <v>27</v>
      </c>
    </row>
    <row r="257" spans="1:14" ht="15.75" customHeight="1" x14ac:dyDescent="0.2">
      <c r="A257" s="34">
        <v>82</v>
      </c>
      <c r="B257" s="25" t="s">
        <v>283</v>
      </c>
      <c r="C257" s="25" t="s">
        <v>287</v>
      </c>
      <c r="D257" s="21" t="s">
        <v>328</v>
      </c>
      <c r="E257" s="52">
        <f>'[1]ГРУЗОПАССАЖИРСКИЙ   УАЗ 80%26'!Z32</f>
        <v>40.549999999999997</v>
      </c>
      <c r="F257" s="52">
        <f>'[1]ГРУЗОПАССАЖИРСКИЙ   УАЗ 80%26'!Z33</f>
        <v>8.11</v>
      </c>
      <c r="G257" s="52">
        <f>'[1]ГРУЗОПАССАЖИРСКИЙ   УАЗ 80%26'!Z34</f>
        <v>48.66</v>
      </c>
      <c r="H257" s="52">
        <f>'[1]ГРУЗОПАССАЖИРСКИЙ   УАЗ 80%26'!Z44</f>
        <v>0.96211466031984205</v>
      </c>
      <c r="I257" s="52">
        <f>'[1]ГРУЗОПАССАЖИРСКИЙ   УАЗ 80%26'!Z45</f>
        <v>0.19</v>
      </c>
      <c r="J257" s="52">
        <f>'[1]ГРУЗОПАССАЖИРСКИЙ   УАЗ 80%26'!Z46</f>
        <v>1.1499999999999999</v>
      </c>
      <c r="K257" s="37" t="s">
        <v>27</v>
      </c>
      <c r="L257" s="37" t="s">
        <v>27</v>
      </c>
      <c r="M257" s="37" t="s">
        <v>27</v>
      </c>
    </row>
    <row r="258" spans="1:14" ht="15.75" customHeight="1" x14ac:dyDescent="0.2">
      <c r="A258" s="34">
        <v>83</v>
      </c>
      <c r="B258" s="25" t="s">
        <v>283</v>
      </c>
      <c r="C258" s="25" t="s">
        <v>329</v>
      </c>
      <c r="D258" s="21" t="s">
        <v>330</v>
      </c>
      <c r="E258" s="52">
        <f>'[1]ГРУЗОПАССАЖИРСКИЙ   УАЗ 80%26'!Y32</f>
        <v>34.879999999999995</v>
      </c>
      <c r="F258" s="52">
        <f>'[1]ГРУЗОПАССАЖИРСКИЙ   УАЗ 80%26'!Y33</f>
        <v>6.98</v>
      </c>
      <c r="G258" s="52">
        <f>'[1]ГРУЗОПАССАЖИРСКИЙ   УАЗ 80%26'!Y34</f>
        <v>41.86</v>
      </c>
      <c r="H258" s="52">
        <f>'[1]ГРУЗОПАССАЖИРСКИЙ   УАЗ 80%26'!Y44</f>
        <v>0.851766965816387</v>
      </c>
      <c r="I258" s="52">
        <f>'[1]ГРУЗОПАССАЖИРСКИЙ   УАЗ 80%26'!Y45</f>
        <v>0.17</v>
      </c>
      <c r="J258" s="52">
        <f>'[1]ГРУЗОПАССАЖИРСКИЙ   УАЗ 80%26'!Y46</f>
        <v>1.02</v>
      </c>
      <c r="K258" s="37" t="s">
        <v>27</v>
      </c>
      <c r="L258" s="37" t="s">
        <v>27</v>
      </c>
      <c r="M258" s="37" t="s">
        <v>27</v>
      </c>
    </row>
    <row r="259" spans="1:14" ht="15.75" customHeight="1" x14ac:dyDescent="0.2">
      <c r="A259" s="34">
        <v>84</v>
      </c>
      <c r="B259" s="25" t="s">
        <v>283</v>
      </c>
      <c r="C259" s="25" t="s">
        <v>331</v>
      </c>
      <c r="D259" s="21" t="s">
        <v>332</v>
      </c>
      <c r="E259" s="52">
        <f>'[1]ГРУЗОПАССАЖИРСКИЙ   УАЗ 80%26'!AA32</f>
        <v>41.71</v>
      </c>
      <c r="F259" s="52">
        <f>'[1]ГРУЗОПАССАЖИРСКИЙ   УАЗ 80%26'!AA33</f>
        <v>8.34</v>
      </c>
      <c r="G259" s="52">
        <f>'[1]ГРУЗОПАССАЖИРСКИЙ   УАЗ 80%26'!AA34</f>
        <v>50.05</v>
      </c>
      <c r="H259" s="52">
        <f>'[1]ГРУЗОПАССАЖИРСКИЙ   УАЗ 80%26'!AA44</f>
        <v>0.96211466031984205</v>
      </c>
      <c r="I259" s="52">
        <f>'[1]ГРУЗОПАССАЖИРСКИЙ   УАЗ 80%26'!AA45</f>
        <v>0.19</v>
      </c>
      <c r="J259" s="52">
        <f>'[1]ГРУЗОПАССАЖИРСКИЙ   УАЗ 80%26'!AA46</f>
        <v>1.1499999999999999</v>
      </c>
      <c r="K259" s="37"/>
      <c r="L259" s="37"/>
      <c r="M259" s="37"/>
    </row>
    <row r="260" spans="1:14" ht="28.5" customHeight="1" x14ac:dyDescent="0.2">
      <c r="A260" s="19"/>
      <c r="B260" s="20" t="s">
        <v>333</v>
      </c>
      <c r="C260" s="19"/>
      <c r="D260" s="21"/>
      <c r="E260" s="20"/>
      <c r="F260" s="20"/>
      <c r="G260" s="22"/>
      <c r="H260" s="20"/>
      <c r="I260" s="20"/>
      <c r="J260" s="22"/>
      <c r="K260" s="23"/>
      <c r="L260" s="23"/>
      <c r="M260" s="23"/>
    </row>
    <row r="261" spans="1:14" ht="25.5" customHeight="1" x14ac:dyDescent="0.2">
      <c r="A261" s="24"/>
      <c r="B261" s="64" t="s">
        <v>24</v>
      </c>
      <c r="C261" s="20"/>
      <c r="D261" s="21"/>
      <c r="E261" s="20"/>
      <c r="F261" s="20"/>
      <c r="G261" s="22"/>
      <c r="H261" s="20"/>
      <c r="I261" s="20"/>
      <c r="J261" s="22"/>
      <c r="K261" s="23"/>
      <c r="L261" s="23"/>
      <c r="M261" s="23"/>
    </row>
    <row r="262" spans="1:14" ht="15.75" customHeight="1" x14ac:dyDescent="0.2">
      <c r="A262" s="29">
        <v>85</v>
      </c>
      <c r="B262" s="30" t="s">
        <v>334</v>
      </c>
      <c r="C262" s="30" t="s">
        <v>335</v>
      </c>
      <c r="D262" s="21" t="s">
        <v>336</v>
      </c>
      <c r="E262" s="31">
        <f>'[1]АВТОБУСЫиПрочее.кол2,80%26'!H33</f>
        <v>34.78</v>
      </c>
      <c r="F262" s="31">
        <f>'[1]АВТОБУСЫиПрочее.кол2,80%26'!H34</f>
        <v>6.96</v>
      </c>
      <c r="G262" s="31">
        <f>'[1]АВТОБУСЫиПрочее.кол2,80%26'!H35</f>
        <v>41.74</v>
      </c>
      <c r="H262" s="27">
        <f>'[1]АВТОБУСЫиПрочее.кол2,80%26'!H45</f>
        <v>1.2856104990740373</v>
      </c>
      <c r="I262" s="25">
        <f>'[1]АВТОБУСЫиПрочее.кол2,80%26'!H46</f>
        <v>0.26</v>
      </c>
      <c r="J262" s="22">
        <f>'[1]АВТОБУСЫиПрочее.кол2,80%26'!H47</f>
        <v>1.55</v>
      </c>
      <c r="K262" s="23" t="s">
        <v>27</v>
      </c>
      <c r="L262" s="23" t="s">
        <v>27</v>
      </c>
      <c r="M262" s="23" t="s">
        <v>27</v>
      </c>
    </row>
    <row r="263" spans="1:14" ht="15.75" customHeight="1" x14ac:dyDescent="0.2">
      <c r="A263" s="29"/>
      <c r="B263" s="30"/>
      <c r="C263" s="30"/>
      <c r="D263" s="21" t="s">
        <v>337</v>
      </c>
      <c r="E263" s="31"/>
      <c r="F263" s="31"/>
      <c r="G263" s="31"/>
      <c r="H263" s="27">
        <f>'[1]АВТОБУСЫиПрочее.кол2,80%26'!I45</f>
        <v>1.1701713302685093</v>
      </c>
      <c r="I263" s="25">
        <f>'[1]АВТОБУСЫиПрочее.кол2,80%26'!I46</f>
        <v>0.23</v>
      </c>
      <c r="J263" s="27">
        <f>'[1]АВТОБУСЫиПрочее.кол2,80%26'!I47</f>
        <v>1.4</v>
      </c>
      <c r="K263" s="23" t="s">
        <v>27</v>
      </c>
      <c r="L263" s="23" t="s">
        <v>27</v>
      </c>
      <c r="M263" s="23" t="s">
        <v>27</v>
      </c>
    </row>
    <row r="264" spans="1:14" ht="15.75" customHeight="1" x14ac:dyDescent="0.2">
      <c r="A264" s="22">
        <v>86</v>
      </c>
      <c r="B264" s="20" t="s">
        <v>25</v>
      </c>
      <c r="C264" s="20" t="s">
        <v>338</v>
      </c>
      <c r="D264" s="21" t="s">
        <v>339</v>
      </c>
      <c r="E264" s="22">
        <f>'[1]АВТОБУСЫиПрочее.кол2,80%26'!L33</f>
        <v>44.17</v>
      </c>
      <c r="F264" s="22">
        <f>'[1]АВТОБУСЫиПрочее.кол2,80%26'!L34</f>
        <v>8.83</v>
      </c>
      <c r="G264" s="27">
        <f>'[1]АВТОБУСЫиПрочее.кол2,80%26'!L35</f>
        <v>53</v>
      </c>
      <c r="H264" s="27">
        <f>'[1]АВТОБУСЫиПрочее.кол2,80%26'!L45</f>
        <v>1.1496019629338599</v>
      </c>
      <c r="I264" s="22">
        <f>'[1]АВТОБУСЫиПрочее.кол2,80%26'!L46</f>
        <v>0.23</v>
      </c>
      <c r="J264" s="27">
        <f>'[1]АВТОБУСЫиПрочее.кол2,80%26'!L47</f>
        <v>1.38</v>
      </c>
      <c r="K264" s="23" t="s">
        <v>27</v>
      </c>
      <c r="L264" s="23" t="s">
        <v>27</v>
      </c>
      <c r="M264" s="23" t="s">
        <v>27</v>
      </c>
    </row>
    <row r="265" spans="1:14" ht="19.5" customHeight="1" x14ac:dyDescent="0.2">
      <c r="A265" s="63">
        <v>87</v>
      </c>
      <c r="B265" s="30" t="s">
        <v>340</v>
      </c>
      <c r="C265" s="29" t="s">
        <v>341</v>
      </c>
      <c r="D265" s="67" t="s">
        <v>342</v>
      </c>
      <c r="E265" s="34">
        <f>'[1]АВТОБУСЫиПрочее.кол2,80%26'!M33</f>
        <v>46.120000000000005</v>
      </c>
      <c r="F265" s="34">
        <f>'[1]АВТОБУСЫиПрочее.кол2,80%26'!M34</f>
        <v>9.2200000000000006</v>
      </c>
      <c r="G265" s="34">
        <f>'[1]АВТОБУСЫиПрочее.кол2,80%26'!M35</f>
        <v>55.34</v>
      </c>
      <c r="H265" s="27">
        <f>'[1]АВТОБУСЫиПрочее.кол2,80%26'!M45</f>
        <v>1.0139616315113524</v>
      </c>
      <c r="I265" s="27">
        <f>'[1]АВТОБУСЫиПрочее.кол2,80%26'!M46</f>
        <v>0.2</v>
      </c>
      <c r="J265" s="27">
        <f>'[1]АВТОБУСЫиПрочее.кол2,80%26'!M47</f>
        <v>1.21</v>
      </c>
      <c r="K265" s="43">
        <f>'[1]АВТОБУСЫиПрочее.кол2,80%26'!O45</f>
        <v>19.550096</v>
      </c>
      <c r="L265" s="43">
        <f>'[1]АВТОБУСЫиПрочее.кол2,80%26'!O46</f>
        <v>3.91</v>
      </c>
      <c r="M265" s="43">
        <f>'[1]АВТОБУСЫиПрочее.кол2,80%26'!O47</f>
        <v>23.46</v>
      </c>
      <c r="N265" s="1">
        <v>15.7</v>
      </c>
    </row>
    <row r="266" spans="1:14" ht="23.25" customHeight="1" x14ac:dyDescent="0.2">
      <c r="A266" s="63"/>
      <c r="B266" s="30"/>
      <c r="C266" s="29"/>
      <c r="D266" s="67"/>
      <c r="E266" s="56" t="s">
        <v>343</v>
      </c>
      <c r="F266" s="56"/>
      <c r="G266" s="56"/>
      <c r="H266" s="27">
        <f>'[1]АВТОБУСЫиПрочее.кол2,80%26'!N45</f>
        <v>1.4117725755113524</v>
      </c>
      <c r="I266" s="22">
        <f>'[1]АВТОБУСЫиПрочее.кол2,80%26'!N46</f>
        <v>0.28000000000000003</v>
      </c>
      <c r="J266" s="27">
        <f>'[1]АВТОБУСЫиПрочее.кол2,80%26'!N47</f>
        <v>1.69</v>
      </c>
      <c r="K266" s="43" t="s">
        <v>27</v>
      </c>
      <c r="L266" s="43" t="s">
        <v>27</v>
      </c>
      <c r="M266" s="43" t="s">
        <v>27</v>
      </c>
      <c r="N266" s="1">
        <v>25.8</v>
      </c>
    </row>
    <row r="267" spans="1:14" ht="39" customHeight="1" x14ac:dyDescent="0.2">
      <c r="A267" s="34"/>
      <c r="B267" s="20" t="s">
        <v>44</v>
      </c>
      <c r="C267" s="20"/>
      <c r="D267" s="21"/>
      <c r="E267"/>
      <c r="F267"/>
      <c r="G267" s="22"/>
      <c r="H267"/>
      <c r="I267"/>
      <c r="J267" s="22"/>
      <c r="K267" s="23"/>
      <c r="L267" s="23"/>
      <c r="M267" s="23"/>
    </row>
    <row r="268" spans="1:14" ht="12" customHeight="1" x14ac:dyDescent="0.2">
      <c r="A268" s="29">
        <v>88</v>
      </c>
      <c r="B268" s="30" t="s">
        <v>45</v>
      </c>
      <c r="C268" s="30" t="s">
        <v>344</v>
      </c>
      <c r="D268" s="35" t="s">
        <v>345</v>
      </c>
      <c r="E268" s="31">
        <f>'[1]САМО,ТЯГАЧ кол2Чистод 80 %26'!D30</f>
        <v>37.619999999999997</v>
      </c>
      <c r="F268" s="31">
        <f>'[1]САМО,ТЯГАЧ кол2Чистод 80 %26'!D31</f>
        <v>7.52</v>
      </c>
      <c r="G268" s="31">
        <f>'[1]САМО,ТЯГАЧ кол2Чистод 80 %26'!D32</f>
        <v>45.14</v>
      </c>
      <c r="H268" s="36">
        <f>'[1]САМО,ТЯГАЧ кол2Чистод 80 %26'!D43</f>
        <v>2.1855306485942743</v>
      </c>
      <c r="I268" s="36">
        <f>'[1]САМО,ТЯГАЧ кол2Чистод 80 %26'!D44</f>
        <v>0.44</v>
      </c>
      <c r="J268" s="36">
        <f>'[1]САМО,ТЯГАЧ кол2Чистод 80 %26'!D45</f>
        <v>2.63</v>
      </c>
      <c r="K268" s="30" t="s">
        <v>48</v>
      </c>
      <c r="L268" s="30"/>
      <c r="M268" s="30"/>
    </row>
    <row r="269" spans="1:14" ht="14.25" customHeight="1" x14ac:dyDescent="0.2">
      <c r="A269" s="29"/>
      <c r="B269" s="30"/>
      <c r="C269" s="30"/>
      <c r="D269" s="35"/>
      <c r="E269" s="31"/>
      <c r="F269" s="31"/>
      <c r="G269" s="31"/>
      <c r="H269" s="36"/>
      <c r="I269" s="36"/>
      <c r="J269" s="36"/>
      <c r="K269" s="37">
        <f>'[1]САМОСВ.ТЯГАЧИ кол2 80%26'!H42</f>
        <v>0.97249999999999992</v>
      </c>
      <c r="L269" s="37">
        <f>'[1]САМОСВ.ТЯГАЧИ кол2 80%26'!H43</f>
        <v>0.19</v>
      </c>
      <c r="M269" s="37">
        <f>'[1]САМОСВ.ТЯГАЧИ кол2 80%26'!H44</f>
        <v>1.1599999999999999</v>
      </c>
    </row>
    <row r="270" spans="1:14" ht="14.25" customHeight="1" x14ac:dyDescent="0.2">
      <c r="A270" s="29"/>
      <c r="B270" s="30"/>
      <c r="C270" s="30"/>
      <c r="D270" s="35"/>
      <c r="E270" s="31"/>
      <c r="F270" s="31"/>
      <c r="G270" s="31"/>
      <c r="H270" s="35"/>
      <c r="I270" s="35"/>
      <c r="J270" s="35"/>
      <c r="K270" s="37"/>
      <c r="L270" s="37"/>
      <c r="M270" s="37"/>
    </row>
    <row r="271" spans="1:14" ht="31.5" customHeight="1" x14ac:dyDescent="0.2">
      <c r="A271" s="29"/>
      <c r="B271" s="30"/>
      <c r="C271" s="30"/>
      <c r="D271" s="35"/>
      <c r="E271" s="56" t="s">
        <v>346</v>
      </c>
      <c r="F271" s="56"/>
      <c r="G271" s="56"/>
      <c r="H271" s="43">
        <f>'[1]САМОСВ.ТЯГАЧИ кол2 80%26'!I42</f>
        <v>3.8914683685942744</v>
      </c>
      <c r="I271" s="43">
        <f>'[1]САМОСВ.ТЯГАЧИ кол2 80%26'!I43</f>
        <v>0.78</v>
      </c>
      <c r="J271" s="43">
        <f>'[1]САМОСВ.ТЯГАЧИ кол2 80%26'!I44</f>
        <v>4.67</v>
      </c>
      <c r="K271" s="68" t="s">
        <v>27</v>
      </c>
      <c r="L271" s="68" t="s">
        <v>27</v>
      </c>
      <c r="M271" s="68" t="s">
        <v>27</v>
      </c>
    </row>
    <row r="272" spans="1:14" ht="15.75" customHeight="1" x14ac:dyDescent="0.2">
      <c r="A272" s="29"/>
      <c r="B272" s="30"/>
      <c r="C272" s="30"/>
      <c r="D272" s="35"/>
      <c r="E272" s="56" t="s">
        <v>347</v>
      </c>
      <c r="F272" s="56"/>
      <c r="G272" s="56"/>
      <c r="H272" s="37">
        <f>'[1]САМОСВ.ТЯГАЧИ кол2 80%26'!J42</f>
        <v>3.5377220885942742</v>
      </c>
      <c r="I272" s="37">
        <f>'[1]САМОСВ.ТЯГАЧИ кол2 80%26'!J43</f>
        <v>0.71</v>
      </c>
      <c r="J272" s="37">
        <f>'[1]САМОСВ.ТЯГАЧИ кол2 80%26'!J44</f>
        <v>4.25</v>
      </c>
      <c r="K272" s="68" t="s">
        <v>27</v>
      </c>
      <c r="L272" s="68" t="s">
        <v>27</v>
      </c>
      <c r="M272" s="68" t="s">
        <v>27</v>
      </c>
    </row>
    <row r="273" spans="1:13" ht="15.75" customHeight="1" x14ac:dyDescent="0.2">
      <c r="A273" s="29"/>
      <c r="B273" s="30"/>
      <c r="C273" s="30"/>
      <c r="D273" s="35"/>
      <c r="E273" s="56" t="s">
        <v>348</v>
      </c>
      <c r="F273" s="56"/>
      <c r="G273" s="56"/>
      <c r="H273" s="37">
        <f>'[1]САМОСВ.ТЯГАЧИ кол2 80%26'!K42</f>
        <v>4.048084352594274</v>
      </c>
      <c r="I273" s="37">
        <f>'[1]САМОСВ.ТЯГАЧИ кол2 80%26'!K43</f>
        <v>0.81</v>
      </c>
      <c r="J273" s="37">
        <f>'[1]САМОСВ.ТЯГАЧИ кол2 80%26'!K44</f>
        <v>4.8600000000000003</v>
      </c>
      <c r="K273" s="68" t="s">
        <v>27</v>
      </c>
      <c r="L273" s="68" t="s">
        <v>27</v>
      </c>
      <c r="M273" s="68" t="s">
        <v>27</v>
      </c>
    </row>
    <row r="274" spans="1:13" ht="13.5" customHeight="1" x14ac:dyDescent="0.2">
      <c r="A274" s="29">
        <v>89</v>
      </c>
      <c r="B274" s="30" t="s">
        <v>45</v>
      </c>
      <c r="C274" s="30" t="s">
        <v>344</v>
      </c>
      <c r="D274" s="69" t="s">
        <v>349</v>
      </c>
      <c r="E274" s="36">
        <f>'[1]САМОСВ.ТЯГАЧИ кол2 80%26'!E29</f>
        <v>37.619999999999997</v>
      </c>
      <c r="F274" s="36">
        <f>'[1]САМОСВ.ТЯГАЧИ кол2 80%26'!E30</f>
        <v>7.52</v>
      </c>
      <c r="G274" s="36">
        <f>'[1]САМОСВ.ТЯГАЧИ кол2 80%26'!E31</f>
        <v>45.14</v>
      </c>
      <c r="H274" s="36">
        <f>'[1]САМОСВ.ТЯГАЧИ кол2 80%26'!E42</f>
        <v>2.1855306485942743</v>
      </c>
      <c r="I274" s="36">
        <f>'[1]САМОСВ.ТЯГАЧИ кол2 80%26'!E43</f>
        <v>0.44</v>
      </c>
      <c r="J274" s="36">
        <f>'[1]САМОСВ.ТЯГАЧИ кол2 80%26'!E44</f>
        <v>2.63</v>
      </c>
      <c r="K274" s="30" t="s">
        <v>48</v>
      </c>
      <c r="L274" s="30"/>
      <c r="M274" s="30"/>
    </row>
    <row r="275" spans="1:13" ht="15.75" customHeight="1" x14ac:dyDescent="0.2">
      <c r="A275" s="29"/>
      <c r="B275" s="30"/>
      <c r="C275" s="30"/>
      <c r="D275" s="69"/>
      <c r="E275" s="36"/>
      <c r="F275" s="36"/>
      <c r="G275" s="36"/>
      <c r="H275" s="36"/>
      <c r="I275" s="36"/>
      <c r="J275" s="36"/>
      <c r="K275" s="37">
        <f>'[1]САМОСВ.ТЯГАЧИ кол2 80%26'!H42</f>
        <v>0.97249999999999992</v>
      </c>
      <c r="L275" s="37">
        <f>'[1]САМОСВ.ТЯГАЧИ кол2 80%26'!H43</f>
        <v>0.19</v>
      </c>
      <c r="M275" s="37">
        <f>'[1]САМОСВ.ТЯГАЧИ кол2 80%26'!H44</f>
        <v>1.1599999999999999</v>
      </c>
    </row>
    <row r="276" spans="1:13" ht="20.25" customHeight="1" x14ac:dyDescent="0.2">
      <c r="A276" s="29"/>
      <c r="B276" s="30"/>
      <c r="C276" s="30"/>
      <c r="D276" s="69"/>
      <c r="E276" s="56" t="s">
        <v>346</v>
      </c>
      <c r="F276" s="56"/>
      <c r="G276" s="56"/>
      <c r="H276" s="37">
        <f>'[1]САМОСВ.ТЯГАЧИ кол2 80%26'!I42</f>
        <v>3.8914683685942744</v>
      </c>
      <c r="I276" s="37">
        <f>'[1]САМОСВ.ТЯГАЧИ кол2 80%26'!I43</f>
        <v>0.78</v>
      </c>
      <c r="J276" s="37">
        <f>'[1]САМОСВ.ТЯГАЧИ кол2 80%26'!I44</f>
        <v>4.67</v>
      </c>
      <c r="K276" s="68" t="s">
        <v>27</v>
      </c>
      <c r="L276" s="68" t="s">
        <v>27</v>
      </c>
      <c r="M276" s="68" t="s">
        <v>27</v>
      </c>
    </row>
    <row r="277" spans="1:13" ht="15.75" customHeight="1" x14ac:dyDescent="0.2">
      <c r="A277" s="29"/>
      <c r="B277" s="30"/>
      <c r="C277" s="30"/>
      <c r="D277" s="69"/>
      <c r="E277" s="56" t="s">
        <v>347</v>
      </c>
      <c r="F277" s="56"/>
      <c r="G277" s="56"/>
      <c r="H277" s="37">
        <f>'[1]САМОСВ.ТЯГАЧИ кол2 80%26'!J42</f>
        <v>3.5377220885942742</v>
      </c>
      <c r="I277" s="37">
        <f>'[1]САМОСВ.ТЯГАЧИ кол2 80%26'!J43</f>
        <v>0.71</v>
      </c>
      <c r="J277" s="37">
        <f>'[1]САМОСВ.ТЯГАЧИ кол2 80%26'!J44</f>
        <v>4.25</v>
      </c>
      <c r="K277" s="68" t="s">
        <v>27</v>
      </c>
      <c r="L277" s="68" t="s">
        <v>27</v>
      </c>
      <c r="M277" s="68" t="s">
        <v>27</v>
      </c>
    </row>
    <row r="278" spans="1:13" ht="15.75" customHeight="1" x14ac:dyDescent="0.2">
      <c r="A278" s="29"/>
      <c r="B278" s="30"/>
      <c r="C278" s="30"/>
      <c r="D278" s="69"/>
      <c r="E278" s="56" t="s">
        <v>348</v>
      </c>
      <c r="F278" s="56"/>
      <c r="G278" s="56"/>
      <c r="H278" s="37">
        <f>'[1]САМОСВ.ТЯГАЧИ кол2 80%26'!K42</f>
        <v>4.048084352594274</v>
      </c>
      <c r="I278" s="37">
        <f>'[1]САМОСВ.ТЯГАЧИ кол2 80%26'!K43</f>
        <v>0.81</v>
      </c>
      <c r="J278" s="37">
        <f>'[1]САМОСВ.ТЯГАЧИ кол2 80%26'!K44</f>
        <v>4.8600000000000003</v>
      </c>
      <c r="K278" s="68" t="s">
        <v>27</v>
      </c>
      <c r="L278" s="68" t="s">
        <v>27</v>
      </c>
      <c r="M278" s="68" t="s">
        <v>27</v>
      </c>
    </row>
    <row r="279" spans="1:13" ht="15.75" customHeight="1" x14ac:dyDescent="0.2">
      <c r="A279" s="31">
        <v>90</v>
      </c>
      <c r="B279" s="30" t="s">
        <v>45</v>
      </c>
      <c r="C279" s="30" t="s">
        <v>350</v>
      </c>
      <c r="D279" s="31" t="s">
        <v>351</v>
      </c>
      <c r="E279" s="36">
        <f>'[1]САМОСВ.ТЯГАЧИ кол2 80%26'!L29</f>
        <v>53.1</v>
      </c>
      <c r="F279" s="36">
        <f>'[1]САМОСВ.ТЯГАЧИ кол2 80%26'!L30</f>
        <v>10.62</v>
      </c>
      <c r="G279" s="36">
        <f>'[1]САМОСВ.ТЯГАЧИ кол2 80%26'!L31</f>
        <v>63.72</v>
      </c>
      <c r="H279" s="36">
        <f>'[1]САМОСВ.ТЯГАЧИ кол2 80%26'!L42</f>
        <v>1.9371360240612043</v>
      </c>
      <c r="I279" s="36">
        <f>'[1]САМОСВ.ТЯГАЧИ кол2 80%26'!L43</f>
        <v>0.39</v>
      </c>
      <c r="J279" s="36">
        <f>'[1]САМОСВ.ТЯГАЧИ кол2 80%26'!L44</f>
        <v>2.33</v>
      </c>
      <c r="K279" s="30" t="s">
        <v>48</v>
      </c>
      <c r="L279" s="30"/>
      <c r="M279" s="30"/>
    </row>
    <row r="280" spans="1:13" ht="15.75" customHeight="1" x14ac:dyDescent="0.2">
      <c r="A280" s="31"/>
      <c r="B280" s="30"/>
      <c r="C280" s="30"/>
      <c r="D280" s="31"/>
      <c r="E280" s="36"/>
      <c r="F280" s="36"/>
      <c r="G280" s="36"/>
      <c r="H280" s="36"/>
      <c r="I280" s="36"/>
      <c r="J280" s="36"/>
      <c r="K280" s="37">
        <f>'[1]САМОСВ.ТЯГАЧИ кол2 80%26'!M42</f>
        <v>0.97249999999999992</v>
      </c>
      <c r="L280" s="37">
        <f>'[1]САМОСВ.ТЯГАЧИ кол2 80%26'!M43</f>
        <v>0.19</v>
      </c>
      <c r="M280" s="37">
        <f>'[1]САМОСВ.ТЯГАЧИ кол2 80%26'!M44</f>
        <v>1.1599999999999999</v>
      </c>
    </row>
    <row r="281" spans="1:13" ht="24" customHeight="1" x14ac:dyDescent="0.2">
      <c r="A281" s="31"/>
      <c r="B281" s="30"/>
      <c r="C281" s="30"/>
      <c r="D281" s="31"/>
      <c r="E281" s="56" t="s">
        <v>352</v>
      </c>
      <c r="F281" s="56"/>
      <c r="G281" s="56"/>
      <c r="H281" s="52">
        <f>'[1]САМОСВ.ТЯГАЧИ кол2 80%26'!N42</f>
        <v>3.0377610040612044</v>
      </c>
      <c r="I281" s="34">
        <f>'[1]САМОСВ.ТЯГАЧИ кол2 80%26'!N43</f>
        <v>0.61</v>
      </c>
      <c r="J281" s="34">
        <f>'[1]САМОСВ.ТЯГАЧИ кол2 80%26'!N44</f>
        <v>3.65</v>
      </c>
      <c r="K281" s="37" t="s">
        <v>353</v>
      </c>
      <c r="L281" s="37" t="s">
        <v>353</v>
      </c>
      <c r="M281" s="37" t="s">
        <v>353</v>
      </c>
    </row>
    <row r="282" spans="1:13" ht="20.25" customHeight="1" x14ac:dyDescent="0.2">
      <c r="A282" s="31"/>
      <c r="B282" s="30"/>
      <c r="C282" s="30"/>
      <c r="D282" s="31"/>
      <c r="E282" s="56" t="s">
        <v>354</v>
      </c>
      <c r="F282" s="56"/>
      <c r="G282" s="56"/>
      <c r="H282" s="52">
        <f>'[1]САМОСВ.ТЯГАЧИ кол2 80%26'!O42</f>
        <v>3.2408397040612043</v>
      </c>
      <c r="I282" s="34">
        <f>'[1]САМОСВ.ТЯГАЧИ кол2 80%26'!O43</f>
        <v>0.65</v>
      </c>
      <c r="J282" s="34">
        <f>'[1]САМОСВ.ТЯГАЧИ кол2 80%26'!O44</f>
        <v>3.89</v>
      </c>
      <c r="K282" s="37" t="s">
        <v>353</v>
      </c>
      <c r="L282" s="37" t="s">
        <v>353</v>
      </c>
      <c r="M282" s="37" t="s">
        <v>353</v>
      </c>
    </row>
    <row r="283" spans="1:13" ht="21" customHeight="1" x14ac:dyDescent="0.2">
      <c r="A283" s="31"/>
      <c r="B283" s="30"/>
      <c r="C283" s="30"/>
      <c r="D283" s="31"/>
      <c r="E283" s="56" t="s">
        <v>355</v>
      </c>
      <c r="F283" s="56"/>
      <c r="G283" s="56"/>
      <c r="H283" s="52">
        <f>'[1]САМОСВ.ТЯГАЧИ кол2 80%26'!P42</f>
        <v>3.4226105340612047</v>
      </c>
      <c r="I283" s="34">
        <f>'[1]САМОСВ.ТЯГАЧИ кол2 80%26'!P43</f>
        <v>0.68</v>
      </c>
      <c r="J283" s="52">
        <f>'[1]САМОСВ.ТЯГАЧИ кол2 80%26'!P44</f>
        <v>4.0999999999999996</v>
      </c>
      <c r="K283" s="37" t="s">
        <v>353</v>
      </c>
      <c r="L283" s="37" t="s">
        <v>353</v>
      </c>
      <c r="M283" s="37" t="s">
        <v>353</v>
      </c>
    </row>
    <row r="284" spans="1:13" ht="15.75" customHeight="1" x14ac:dyDescent="0.2">
      <c r="A284" s="31">
        <v>91</v>
      </c>
      <c r="B284" s="30" t="s">
        <v>356</v>
      </c>
      <c r="C284" s="70" t="s">
        <v>357</v>
      </c>
      <c r="D284" s="31" t="s">
        <v>358</v>
      </c>
      <c r="E284" s="31">
        <f>'[1]САМО,ТЯГАЧ кол2Чистод 80 %26'!D30</f>
        <v>37.619999999999997</v>
      </c>
      <c r="F284" s="31">
        <f>'[1]САМО,ТЯГАЧ кол2Чистод 80 %26'!D31</f>
        <v>7.52</v>
      </c>
      <c r="G284" s="31">
        <f>'[1]САМО,ТЯГАЧ кол2Чистод 80 %26'!D32</f>
        <v>45.14</v>
      </c>
      <c r="H284" s="36">
        <f>'[1]САМО,ТЯГАЧ кол2Чистод 80 %26'!D43</f>
        <v>2.1855306485942743</v>
      </c>
      <c r="I284" s="36">
        <f>'[1]САМО,ТЯГАЧ кол2Чистод 80 %26'!D44</f>
        <v>0.44</v>
      </c>
      <c r="J284" s="36">
        <f>'[1]САМО,ТЯГАЧ кол2Чистод 80 %26'!D45</f>
        <v>2.63</v>
      </c>
      <c r="K284" s="71">
        <f>'[1]САМО,ТЯГАЧ кол2Чистод 80 %26'!D52</f>
        <v>37.57</v>
      </c>
      <c r="L284" s="71">
        <f>'[1]САМО,ТЯГАЧ кол2Чистод 80 %26'!D53</f>
        <v>7.51</v>
      </c>
      <c r="M284" s="71">
        <f>'[1]САМО,ТЯГАЧ кол2Чистод 80 %26'!D54</f>
        <v>45.08</v>
      </c>
    </row>
    <row r="285" spans="1:13" ht="15.75" customHeight="1" x14ac:dyDescent="0.2">
      <c r="A285" s="31"/>
      <c r="B285" s="72"/>
      <c r="C285" s="70"/>
      <c r="D285" s="31"/>
      <c r="E285" s="31"/>
      <c r="F285" s="31"/>
      <c r="G285" s="31"/>
      <c r="H285" s="36"/>
      <c r="I285" s="36"/>
      <c r="J285" s="36"/>
      <c r="K285" s="71"/>
      <c r="L285" s="71"/>
      <c r="M285" s="71"/>
    </row>
    <row r="286" spans="1:13" ht="15.75" customHeight="1" x14ac:dyDescent="0.2">
      <c r="A286" s="31"/>
      <c r="B286" s="72"/>
      <c r="C286" s="70"/>
      <c r="D286" s="31" t="s">
        <v>359</v>
      </c>
      <c r="E286" s="22">
        <f>'[1]САМО,ТЯГАЧ кол2Чистод 80 %26'!E30</f>
        <v>37.619999999999997</v>
      </c>
      <c r="F286" s="22">
        <f>'[1]САМО,ТЯГАЧ кол2Чистод 80 %26'!E31</f>
        <v>7.52</v>
      </c>
      <c r="G286" s="22">
        <f>'[1]САМО,ТЯГАЧ кол2Чистод 80 %26'!E32</f>
        <v>45.14</v>
      </c>
      <c r="H286" s="36"/>
      <c r="I286" s="36"/>
      <c r="J286" s="36"/>
      <c r="K286" s="71"/>
      <c r="L286" s="71"/>
      <c r="M286" s="71"/>
    </row>
    <row r="287" spans="1:13" ht="22.5" customHeight="1" x14ac:dyDescent="0.2">
      <c r="A287" s="31"/>
      <c r="B287" s="72"/>
      <c r="C287" s="70"/>
      <c r="D287" s="31"/>
      <c r="E287" s="73" t="s">
        <v>352</v>
      </c>
      <c r="F287" s="73"/>
      <c r="G287" s="73"/>
      <c r="H287" s="52">
        <f>'[1]САМО,ТЯГАЧ кол2Чистод 80 %26'!G43</f>
        <v>3.2643795417038497</v>
      </c>
      <c r="I287" s="34">
        <f>'[1]САМО,ТЯГАЧ кол2Чистод 80 %26'!G44</f>
        <v>0.65</v>
      </c>
      <c r="J287" s="45">
        <f>'[1]САМО,ТЯГАЧ кол2Чистод 80 %26'!G45</f>
        <v>3.91</v>
      </c>
      <c r="K287" s="71"/>
      <c r="L287" s="71"/>
      <c r="M287" s="71"/>
    </row>
    <row r="288" spans="1:13" ht="15.75" customHeight="1" x14ac:dyDescent="0.2">
      <c r="A288" s="31"/>
      <c r="B288" s="72"/>
      <c r="C288" s="70"/>
      <c r="D288" s="31"/>
      <c r="E288" s="73" t="s">
        <v>360</v>
      </c>
      <c r="F288" s="73"/>
      <c r="G288" s="73"/>
      <c r="H288" s="27">
        <f>'[1]САМО,ТЯГАЧ кол2Чистод 80 %26'!N43</f>
        <v>2.6990710269565641</v>
      </c>
      <c r="I288" s="20">
        <f>'[1]САМО,ТЯГАЧ кол2Чистод 80 %26'!N44</f>
        <v>0.54</v>
      </c>
      <c r="J288" s="20">
        <f>'[1]САМО,ТЯГАЧ кол2Чистод 80 %26'!N45</f>
        <v>3.24</v>
      </c>
      <c r="K288" s="71"/>
      <c r="L288" s="71"/>
      <c r="M288" s="71"/>
    </row>
    <row r="289" spans="1:13" ht="24" customHeight="1" x14ac:dyDescent="0.2">
      <c r="A289" s="31"/>
      <c r="B289" s="72"/>
      <c r="C289" s="70"/>
      <c r="D289" s="31"/>
      <c r="E289" s="73" t="s">
        <v>361</v>
      </c>
      <c r="F289" s="73"/>
      <c r="G289" s="73"/>
      <c r="H289" s="52">
        <f>'[1]САМО,ТЯГАЧ кол2Чистод 80 %26'!O43</f>
        <v>4.1236717125942741</v>
      </c>
      <c r="I289" s="34">
        <f>'[1]САМО,ТЯГАЧ кол2Чистод 80 %26'!O44</f>
        <v>0.82</v>
      </c>
      <c r="J289" s="45">
        <f>'[1]САМО,ТЯГАЧ кол2Чистод 80 %26'!O45</f>
        <v>4.9400000000000004</v>
      </c>
      <c r="K289" s="71"/>
      <c r="L289" s="71"/>
      <c r="M289" s="71"/>
    </row>
    <row r="290" spans="1:13" ht="23.25" customHeight="1" x14ac:dyDescent="0.2">
      <c r="A290" s="31"/>
      <c r="B290" s="72"/>
      <c r="C290" s="70"/>
      <c r="D290" s="74" t="s">
        <v>362</v>
      </c>
      <c r="E290" s="34">
        <f>'[1]САМО,ТЯГАЧ кол2Чистод 80 %26'!K30</f>
        <v>39.56</v>
      </c>
      <c r="F290" s="34">
        <f>'[1]САМО,ТЯГАЧ кол2Чистод 80 %26'!K31</f>
        <v>7.91</v>
      </c>
      <c r="G290" s="34">
        <f>'[1]САМО,ТЯГАЧ кол2Чистод 80 %26'!K32</f>
        <v>47.47</v>
      </c>
      <c r="H290" s="52">
        <f>'[1]САМО,ТЯГАЧ кол2Чистод 80 %26'!K43</f>
        <v>1.8244038265942746</v>
      </c>
      <c r="I290" s="34">
        <f>'[1]САМО,ТЯГАЧ кол2Чистод 80 %26'!K44</f>
        <v>0.36</v>
      </c>
      <c r="J290" s="45">
        <f>'[1]САМО,ТЯГАЧ кол2Чистод 80 %26'!K45</f>
        <v>2.1800000000000002</v>
      </c>
      <c r="K290" s="71"/>
      <c r="L290" s="71"/>
      <c r="M290" s="71"/>
    </row>
    <row r="291" spans="1:13" ht="15.75" customHeight="1" x14ac:dyDescent="0.2">
      <c r="A291" s="31"/>
      <c r="B291" s="72"/>
      <c r="C291" s="70"/>
      <c r="D291" s="35" t="s">
        <v>363</v>
      </c>
      <c r="E291" s="36">
        <f>'[1]САМО,ТЯГАЧ кол2Чистод 80 %26'!L30</f>
        <v>39.56</v>
      </c>
      <c r="F291" s="36">
        <f>'[1]САМО,ТЯГАЧ кол2Чистод 80 %26'!L31</f>
        <v>7.91</v>
      </c>
      <c r="G291" s="36">
        <f>'[1]САМО,ТЯГАЧ кол2Чистод 80 %26'!L32</f>
        <v>47.47</v>
      </c>
      <c r="H291" s="36">
        <f>'[1]САМО,ТЯГАЧ кол2Чистод 80 %26'!L43</f>
        <v>2.3192482319565646</v>
      </c>
      <c r="I291" s="36">
        <f>'[1]САМО,ТЯГАЧ кол2Чистод 80 %26'!L44</f>
        <v>0.46</v>
      </c>
      <c r="J291" s="36">
        <f>'[1]САМО,ТЯГАЧ кол2Чистод 80 %26'!L45</f>
        <v>2.78</v>
      </c>
      <c r="K291" s="71"/>
      <c r="L291" s="71"/>
      <c r="M291" s="71"/>
    </row>
    <row r="292" spans="1:13" ht="19.5" customHeight="1" x14ac:dyDescent="0.2">
      <c r="A292" s="31"/>
      <c r="B292" s="72"/>
      <c r="C292" s="70"/>
      <c r="D292" s="35"/>
      <c r="E292" s="36"/>
      <c r="F292" s="36"/>
      <c r="G292" s="36"/>
      <c r="H292" s="36"/>
      <c r="I292" s="36"/>
      <c r="J292" s="36"/>
      <c r="K292" s="71"/>
      <c r="L292" s="71"/>
      <c r="M292" s="71"/>
    </row>
    <row r="293" spans="1:13" ht="13.5" customHeight="1" x14ac:dyDescent="0.2">
      <c r="A293" s="31"/>
      <c r="B293" s="72"/>
      <c r="C293" s="70"/>
      <c r="D293" s="35"/>
      <c r="E293" s="36"/>
      <c r="F293" s="36"/>
      <c r="G293" s="36"/>
      <c r="H293" s="36"/>
      <c r="I293" s="36"/>
      <c r="J293" s="36"/>
      <c r="K293" s="71"/>
      <c r="L293" s="71"/>
      <c r="M293" s="71"/>
    </row>
    <row r="294" spans="1:13" ht="13.5" customHeight="1" x14ac:dyDescent="0.2">
      <c r="A294" s="31"/>
      <c r="B294" s="72"/>
      <c r="C294" s="70"/>
      <c r="D294" s="35"/>
      <c r="E294" s="73" t="s">
        <v>48</v>
      </c>
      <c r="F294" s="73"/>
      <c r="G294" s="73"/>
      <c r="H294" s="45">
        <f>'[1]САМО,ТЯГАЧ кол2Чистод 80 %26'!M43</f>
        <v>0.97249999999999992</v>
      </c>
      <c r="I294" s="45">
        <f>'[1]САМО,ТЯГАЧ кол2Чистод 80 %26'!M44</f>
        <v>0.19</v>
      </c>
      <c r="J294" s="45">
        <f>'[1]САМО,ТЯГАЧ кол2Чистод 80 %26'!M45</f>
        <v>1.1599999999999999</v>
      </c>
      <c r="K294" s="71"/>
      <c r="L294" s="71"/>
      <c r="M294" s="71"/>
    </row>
    <row r="295" spans="1:13" ht="18" customHeight="1" x14ac:dyDescent="0.2">
      <c r="A295" s="31"/>
      <c r="B295" s="72"/>
      <c r="C295" s="70"/>
      <c r="D295" s="35"/>
      <c r="E295" s="73" t="s">
        <v>360</v>
      </c>
      <c r="F295" s="73"/>
      <c r="G295" s="73"/>
      <c r="H295" s="52">
        <f>'[1]САМО,ТЯГАЧ кол2Чистод 80 %26'!N43</f>
        <v>2.6990710269565641</v>
      </c>
      <c r="I295" s="34">
        <f>'[1]САМО,ТЯГАЧ кол2Чистод 80 %26'!N44</f>
        <v>0.54</v>
      </c>
      <c r="J295" s="45">
        <f>'[1]САМО,ТЯГАЧ кол2Чистод 80 %26'!N45</f>
        <v>3.24</v>
      </c>
      <c r="K295" s="71"/>
      <c r="L295" s="71"/>
      <c r="M295" s="71"/>
    </row>
    <row r="296" spans="1:13" ht="30" customHeight="1" x14ac:dyDescent="0.2">
      <c r="A296" s="31"/>
      <c r="B296" s="72"/>
      <c r="C296" s="70"/>
      <c r="D296" s="35"/>
      <c r="E296" s="73" t="s">
        <v>361</v>
      </c>
      <c r="F296" s="73"/>
      <c r="G296" s="73"/>
      <c r="H296" s="52">
        <f>'[1]САМО,ТЯГАЧ кол2Чистод 80 %26'!O43</f>
        <v>4.1236717125942741</v>
      </c>
      <c r="I296" s="34">
        <f>'[1]САМО,ТЯГАЧ кол2Чистод 80 %26'!O44</f>
        <v>0.82</v>
      </c>
      <c r="J296" s="45">
        <f>'[1]САМО,ТЯГАЧ кол2Чистод 80 %26'!O45</f>
        <v>4.9400000000000004</v>
      </c>
      <c r="K296" s="71"/>
      <c r="L296" s="71"/>
      <c r="M296" s="71"/>
    </row>
    <row r="297" spans="1:13" ht="15.75" customHeight="1" x14ac:dyDescent="0.2">
      <c r="A297" s="31"/>
      <c r="B297" s="72"/>
      <c r="C297" s="70"/>
      <c r="D297" s="35"/>
      <c r="E297" s="73" t="s">
        <v>364</v>
      </c>
      <c r="F297" s="73"/>
      <c r="G297" s="73"/>
      <c r="H297" s="52">
        <f>'[1]САМО,ТЯГАЧ кол2Чистод 80 %26'!P43</f>
        <v>2.2944676025942741</v>
      </c>
      <c r="I297" s="34">
        <f>'[1]САМО,ТЯГАЧ кол2Чистод 80 %26'!P44</f>
        <v>0.46</v>
      </c>
      <c r="J297" s="45">
        <f>'[1]САМО,ТЯГАЧ кол2Чистод 80 %26'!P45</f>
        <v>2.75</v>
      </c>
      <c r="K297" s="71"/>
      <c r="L297" s="71"/>
      <c r="M297" s="71"/>
    </row>
    <row r="298" spans="1:13" ht="17.25" customHeight="1" x14ac:dyDescent="0.2">
      <c r="A298" s="31"/>
      <c r="B298" s="72"/>
      <c r="C298" s="70"/>
      <c r="D298" s="35"/>
      <c r="E298" s="73" t="s">
        <v>365</v>
      </c>
      <c r="F298" s="73"/>
      <c r="G298" s="73"/>
      <c r="H298" s="52">
        <f>'[1]САМО,ТЯГАЧ кол2Чистод 80 %26'!Q43</f>
        <v>3.1107795425942744</v>
      </c>
      <c r="I298" s="34">
        <f>'[1]САМО,ТЯГАЧ кол2Чистод 80 %26'!Q44</f>
        <v>0.62</v>
      </c>
      <c r="J298" s="45">
        <f>'[1]САМО,ТЯГАЧ кол2Чистод 80 %26'!Q45</f>
        <v>3.73</v>
      </c>
      <c r="K298" s="71"/>
      <c r="L298" s="71"/>
      <c r="M298" s="71"/>
    </row>
    <row r="299" spans="1:13" ht="18.75" customHeight="1" x14ac:dyDescent="0.2">
      <c r="A299" s="31"/>
      <c r="B299" s="72"/>
      <c r="C299" s="70"/>
      <c r="D299" s="35"/>
      <c r="E299" s="73" t="s">
        <v>352</v>
      </c>
      <c r="F299" s="73"/>
      <c r="G299" s="73"/>
      <c r="H299" s="52">
        <f>'[1]САМО,ТЯГАЧ кол2Чистод 80 %26'!R43</f>
        <v>3.4470740425942741</v>
      </c>
      <c r="I299" s="34">
        <f>'[1]САМО,ТЯГАЧ кол2Чистод 80 %26'!R44</f>
        <v>0.69</v>
      </c>
      <c r="J299" s="45">
        <f>'[1]САМО,ТЯГАЧ кол2Чистод 80 %26'!R45</f>
        <v>4.1399999999999997</v>
      </c>
      <c r="K299" s="71"/>
      <c r="L299" s="71"/>
      <c r="M299" s="71"/>
    </row>
    <row r="300" spans="1:13" ht="13.5" customHeight="1" x14ac:dyDescent="0.2">
      <c r="A300" s="31"/>
      <c r="B300" s="72"/>
      <c r="C300" s="70"/>
      <c r="D300" s="35"/>
      <c r="E300" s="73" t="s">
        <v>366</v>
      </c>
      <c r="F300" s="73"/>
      <c r="G300" s="73"/>
      <c r="H300" s="27">
        <f>'[1]САМО,ТЯГАЧ кол2Чистод 80 %26'!S43</f>
        <v>3.6257005425942745</v>
      </c>
      <c r="I300" s="34">
        <f>'[1]САМО,ТЯГАЧ кол2Чистод 80 %26'!S44</f>
        <v>0.73</v>
      </c>
      <c r="J300" s="45">
        <f>'[1]САМО,ТЯГАЧ кол2Чистод 80 %26'!S45</f>
        <v>4.3600000000000003</v>
      </c>
      <c r="K300" s="71"/>
      <c r="L300" s="71"/>
      <c r="M300" s="71"/>
    </row>
    <row r="301" spans="1:13" ht="20.25" customHeight="1" x14ac:dyDescent="0.2">
      <c r="A301" s="31"/>
      <c r="B301" s="72"/>
      <c r="C301" s="70"/>
      <c r="D301" s="35"/>
      <c r="E301" s="73" t="s">
        <v>367</v>
      </c>
      <c r="F301" s="73"/>
      <c r="G301" s="73"/>
      <c r="H301" s="73"/>
      <c r="I301" s="73"/>
      <c r="J301" s="73"/>
      <c r="K301" s="71"/>
      <c r="L301" s="71"/>
      <c r="M301" s="71"/>
    </row>
    <row r="302" spans="1:13" ht="22.5" customHeight="1" x14ac:dyDescent="0.2">
      <c r="A302" s="22"/>
      <c r="B302" s="20" t="s">
        <v>67</v>
      </c>
      <c r="C302" s="25"/>
      <c r="D302" s="21"/>
      <c r="E302"/>
      <c r="F302"/>
      <c r="G302" s="22"/>
      <c r="H302"/>
      <c r="I302"/>
      <c r="J302" s="22"/>
      <c r="K302" s="23"/>
      <c r="L302" s="23"/>
      <c r="M302" s="23"/>
    </row>
    <row r="303" spans="1:13" ht="20.25" customHeight="1" x14ac:dyDescent="0.2">
      <c r="A303" s="20">
        <v>92</v>
      </c>
      <c r="B303" s="20" t="s">
        <v>68</v>
      </c>
      <c r="C303" s="20" t="s">
        <v>368</v>
      </c>
      <c r="D303" s="21" t="s">
        <v>369</v>
      </c>
      <c r="E303" s="34">
        <f>'[1]АВТОБУСЫиПрочее.кол2,80%26'!E33</f>
        <v>37.619999999999997</v>
      </c>
      <c r="F303" s="34">
        <f>'[1]АВТОБУСЫиПрочее.кол2,80%26'!E34</f>
        <v>7.52</v>
      </c>
      <c r="G303" s="34">
        <f>'[1]АВТОБУСЫиПрочее.кол2,80%26'!E35</f>
        <v>45.14</v>
      </c>
      <c r="H303" s="52">
        <f>'[1]АВТОБУСЫиПрочее.кол2,80%26'!E45</f>
        <v>0.96900957166633761</v>
      </c>
      <c r="I303" s="34">
        <f>'[1]АВТОБУСЫиПрочее.кол2,80%26'!E46</f>
        <v>0.19</v>
      </c>
      <c r="J303" s="34">
        <f>'[1]АВТОБУСЫиПрочее.кол2,80%26'!E47</f>
        <v>1.1599999999999999</v>
      </c>
      <c r="K303" s="44" t="s">
        <v>27</v>
      </c>
      <c r="L303" s="44" t="s">
        <v>27</v>
      </c>
      <c r="M303" s="44" t="s">
        <v>27</v>
      </c>
    </row>
    <row r="304" spans="1:13" ht="24.75" customHeight="1" x14ac:dyDescent="0.2">
      <c r="A304" s="22">
        <v>93</v>
      </c>
      <c r="B304" s="20" t="s">
        <v>68</v>
      </c>
      <c r="C304" s="20" t="s">
        <v>370</v>
      </c>
      <c r="D304" s="21" t="s">
        <v>371</v>
      </c>
      <c r="E304" s="34">
        <f>'[1]АВТОБУСЫиПрочее.кол2,80%26'!D33</f>
        <v>37.35</v>
      </c>
      <c r="F304" s="34">
        <f>'[1]АВТОБУСЫиПрочее.кол2,80%26'!D34</f>
        <v>7.47</v>
      </c>
      <c r="G304" s="34">
        <f>'[1]АВТОБУСЫиПрочее.кол2,80%26'!D35</f>
        <v>44.82</v>
      </c>
      <c r="H304" s="52">
        <f>'[1]АВТОБУСЫиПрочее.кол2,80%26'!D45</f>
        <v>1.3997323730315894</v>
      </c>
      <c r="I304" s="34">
        <f>'[1]АВТОБУСЫиПрочее.кол2,80%26'!D46</f>
        <v>0.28000000000000003</v>
      </c>
      <c r="J304" s="52">
        <f>'[1]АВТОБУСЫиПрочее.кол2,80%26'!D47</f>
        <v>1.68</v>
      </c>
      <c r="K304" s="44" t="s">
        <v>27</v>
      </c>
      <c r="L304" s="44" t="s">
        <v>27</v>
      </c>
      <c r="M304" s="44" t="s">
        <v>27</v>
      </c>
    </row>
    <row r="305" spans="1:14" ht="15.75" customHeight="1" x14ac:dyDescent="0.2">
      <c r="A305" s="30">
        <v>94</v>
      </c>
      <c r="B305" s="30" t="s">
        <v>68</v>
      </c>
      <c r="C305" s="30" t="s">
        <v>372</v>
      </c>
      <c r="D305" s="21" t="s">
        <v>373</v>
      </c>
      <c r="E305" s="31">
        <f>'[1]АВТОБУСЫиПрочее.кол2,80%26'!F33</f>
        <v>37.35</v>
      </c>
      <c r="F305" s="31">
        <f>'[1]АВТОБУСЫиПрочее.кол2,80%26'!F34</f>
        <v>7.47</v>
      </c>
      <c r="G305" s="32">
        <f>'[1]АВТОБУСЫиПрочее.кол2,80%26'!F35</f>
        <v>44.82</v>
      </c>
      <c r="H305" s="27">
        <f>'[1]АВТОБУСЫиПрочее.кол2,80%26'!F45</f>
        <v>1.41146287170385</v>
      </c>
      <c r="I305" s="22">
        <f>'[1]АВТОБУСЫиПрочее.кол2,80%26'!F46</f>
        <v>0.28000000000000003</v>
      </c>
      <c r="J305" s="27">
        <f>'[1]АВТОБУСЫиПрочее.кол2,80%26'!F47</f>
        <v>1.69</v>
      </c>
      <c r="K305" s="23" t="s">
        <v>27</v>
      </c>
      <c r="L305" s="23" t="s">
        <v>27</v>
      </c>
      <c r="M305" s="23" t="s">
        <v>27</v>
      </c>
    </row>
    <row r="306" spans="1:14" ht="15.75" customHeight="1" x14ac:dyDescent="0.2">
      <c r="A306" s="30"/>
      <c r="B306" s="30"/>
      <c r="C306" s="30"/>
      <c r="D306" s="21" t="s">
        <v>374</v>
      </c>
      <c r="E306" s="31"/>
      <c r="F306" s="31"/>
      <c r="G306" s="32"/>
      <c r="H306" s="27">
        <f>'[1]АВТОБУСЫиПрочее.кол2,80%26'!G45</f>
        <v>1.0528730177788745</v>
      </c>
      <c r="I306" s="22">
        <f>'[1]АВТОБУСЫиПрочее.кол2,80%26'!G46</f>
        <v>0.21</v>
      </c>
      <c r="J306" s="27">
        <f>'[1]АВТОБУСЫиПрочее.кол2,80%26'!G47</f>
        <v>1.26</v>
      </c>
      <c r="K306" s="23" t="s">
        <v>27</v>
      </c>
      <c r="L306" s="23" t="s">
        <v>27</v>
      </c>
      <c r="M306" s="23" t="s">
        <v>27</v>
      </c>
    </row>
    <row r="307" spans="1:14" ht="30" customHeight="1" x14ac:dyDescent="0.2">
      <c r="A307" s="22"/>
      <c r="B307" s="20" t="s">
        <v>84</v>
      </c>
      <c r="C307" s="20"/>
      <c r="D307" s="21"/>
      <c r="E307"/>
      <c r="F307"/>
      <c r="G307" s="22"/>
      <c r="H307"/>
      <c r="I307"/>
      <c r="J307" s="22"/>
      <c r="K307" s="23"/>
      <c r="L307" s="23"/>
      <c r="M307" s="23"/>
    </row>
    <row r="308" spans="1:14" ht="12" customHeight="1" x14ac:dyDescent="0.2">
      <c r="A308" s="31">
        <v>95</v>
      </c>
      <c r="B308" s="30" t="s">
        <v>375</v>
      </c>
      <c r="C308" s="30" t="s">
        <v>376</v>
      </c>
      <c r="D308" s="67" t="s">
        <v>377</v>
      </c>
      <c r="E308" s="36">
        <f>'[1]СПЕЦТРАНСПОРТцистер.80%26'!I31</f>
        <v>38.25</v>
      </c>
      <c r="F308" s="36">
        <f>'[1]СПЕЦТРАНСПОРТцистер.80%26'!I32</f>
        <v>7.65</v>
      </c>
      <c r="G308" s="36">
        <f>'[1]СПЕЦТРАНСПОРТцистер.80%26'!I33</f>
        <v>45.9</v>
      </c>
      <c r="H308" s="36">
        <f>'[1]СПЕЦТРАНСПОРТцистер.80%26'!I43</f>
        <v>1.8</v>
      </c>
      <c r="I308" s="36">
        <f>'[1]СПЕЦТРАНСПОРТцистер.80%26'!I44</f>
        <v>0.36</v>
      </c>
      <c r="J308" s="36">
        <f>'[1]СПЕЦТРАНСПОРТцистер.80%26'!I45</f>
        <v>2.16</v>
      </c>
      <c r="K308" s="30" t="s">
        <v>88</v>
      </c>
      <c r="L308" s="30"/>
      <c r="M308" s="30"/>
    </row>
    <row r="309" spans="1:14" ht="24" customHeight="1" x14ac:dyDescent="0.2">
      <c r="A309" s="31"/>
      <c r="B309" s="30"/>
      <c r="C309" s="30"/>
      <c r="D309" s="67"/>
      <c r="E309" s="36"/>
      <c r="F309" s="36"/>
      <c r="G309" s="36"/>
      <c r="H309" s="36"/>
      <c r="I309" s="36"/>
      <c r="J309" s="36"/>
      <c r="K309" s="43">
        <f>'[1]СПЕЦТРАНСПОРТцистер.80%26'!I53</f>
        <v>23.08</v>
      </c>
      <c r="L309" s="43">
        <f>'[1]СПЕЦТРАНСПОРТцистер.80%26'!I54</f>
        <v>4.62</v>
      </c>
      <c r="M309" s="43">
        <f>'[1]СПЕЦТРАНСПОРТцистер.80%26'!I55</f>
        <v>27.7</v>
      </c>
    </row>
    <row r="310" spans="1:14" ht="36" customHeight="1" x14ac:dyDescent="0.2">
      <c r="A310" s="23"/>
      <c r="B310" s="20" t="s">
        <v>108</v>
      </c>
      <c r="C310"/>
      <c r="D310" s="21"/>
      <c r="E310"/>
      <c r="F310"/>
      <c r="G310" s="22"/>
      <c r="H310"/>
      <c r="I310"/>
      <c r="J310" s="22"/>
      <c r="K310" s="23"/>
      <c r="L310" s="23"/>
      <c r="M310" s="23"/>
    </row>
    <row r="311" spans="1:14" ht="20.25" customHeight="1" x14ac:dyDescent="0.2">
      <c r="A311" s="44">
        <v>96</v>
      </c>
      <c r="B311" s="20" t="s">
        <v>115</v>
      </c>
      <c r="C311" s="20" t="s">
        <v>378</v>
      </c>
      <c r="D311" s="21" t="s">
        <v>379</v>
      </c>
      <c r="E311" s="34">
        <f>'[1]АВТОВЫШКИ25,80%26'!K32</f>
        <v>47.09</v>
      </c>
      <c r="F311" s="34">
        <f>'[1]АВТОВЫШКИ25,80%26'!K33</f>
        <v>9.42</v>
      </c>
      <c r="G311" s="34">
        <f>'[1]АВТОВЫШКИ25,80%26'!K34</f>
        <v>56.51</v>
      </c>
      <c r="H311" s="34">
        <f>'[1]АВТОВЫШКИ25,80%26'!K44</f>
        <v>1.82</v>
      </c>
      <c r="I311" s="34">
        <f>'[1]АВТОВЫШКИ25,80%26'!K45</f>
        <v>0.36</v>
      </c>
      <c r="J311" s="34">
        <f>'[1]АВТОВЫШКИ25,80%26'!K46</f>
        <v>2.1800000000000002</v>
      </c>
      <c r="K311" s="34">
        <f>'[1]АВТОВЫШКИ25,80%26'!K54</f>
        <v>24.17</v>
      </c>
      <c r="L311" s="34">
        <f>'[1]АВТОВЫШКИ25,80%26'!K55</f>
        <v>4.83</v>
      </c>
      <c r="M311" s="52">
        <f>'[1]АВТОВЫШКИ25,80%26'!K56</f>
        <v>29</v>
      </c>
    </row>
    <row r="312" spans="1:14" ht="40.5" customHeight="1" x14ac:dyDescent="0.2">
      <c r="A312" s="22"/>
      <c r="B312" s="25" t="s">
        <v>125</v>
      </c>
      <c r="C312" s="25"/>
      <c r="D312" s="21"/>
      <c r="E312"/>
      <c r="F312"/>
      <c r="G312" s="22"/>
      <c r="H312"/>
      <c r="I312"/>
      <c r="J312" s="22"/>
      <c r="K312" s="23"/>
      <c r="L312" s="23"/>
      <c r="M312" s="23"/>
    </row>
    <row r="313" spans="1:14" ht="20.25" customHeight="1" x14ac:dyDescent="0.2">
      <c r="A313" s="29">
        <v>97</v>
      </c>
      <c r="B313" s="30" t="s">
        <v>126</v>
      </c>
      <c r="C313" s="30" t="s">
        <v>380</v>
      </c>
      <c r="D313" s="30" t="s">
        <v>381</v>
      </c>
      <c r="E313" s="36">
        <f>'[1]ТРАКТОРА МТЗ-80 80%26'!H30</f>
        <v>34.879999999999995</v>
      </c>
      <c r="F313" s="36">
        <f>'[1]ТРАКТОРА МТЗ-80 80%26'!H31</f>
        <v>6.98</v>
      </c>
      <c r="G313" s="36">
        <f>'[1]ТРАКТОРА МТЗ-80 80%26'!H32</f>
        <v>41.86</v>
      </c>
      <c r="H313" s="30" t="s">
        <v>186</v>
      </c>
      <c r="I313" s="30"/>
      <c r="J313" s="30"/>
      <c r="K313" s="43">
        <f>'[1]ТРАКТОРА МТЗ-80 80%26'!J52</f>
        <v>24.68</v>
      </c>
      <c r="L313" s="43">
        <f>'[1]ТРАКТОРА МТЗ-80 80%26'!J53</f>
        <v>4.9400000000000004</v>
      </c>
      <c r="M313" s="43">
        <f>'[1]ТРАКТОРА МТЗ-80 80%26'!J54</f>
        <v>29.62</v>
      </c>
      <c r="N313" s="1">
        <v>4.5999999999999996</v>
      </c>
    </row>
    <row r="314" spans="1:14" ht="17.25" customHeight="1" x14ac:dyDescent="0.2">
      <c r="A314" s="29"/>
      <c r="B314" s="30"/>
      <c r="C314" s="30"/>
      <c r="D314" s="30"/>
      <c r="E314" s="36"/>
      <c r="F314" s="36"/>
      <c r="G314" s="36"/>
      <c r="H314" s="30" t="s">
        <v>130</v>
      </c>
      <c r="I314" s="30"/>
      <c r="J314" s="30"/>
      <c r="K314" s="43">
        <f>'[1]ТРАКТОРА МТЗ-80 80%26'!J62</f>
        <v>34.9</v>
      </c>
      <c r="L314" s="43">
        <f>'[1]ТРАКТОРА МТЗ-80 80%26'!J63</f>
        <v>6.98</v>
      </c>
      <c r="M314" s="43">
        <f>'[1]ТРАКТОРА МТЗ-80 80%26'!J64</f>
        <v>41.88</v>
      </c>
      <c r="N314" s="1">
        <v>6.5</v>
      </c>
    </row>
    <row r="315" spans="1:14" ht="17.25" customHeight="1" x14ac:dyDescent="0.2">
      <c r="A315" s="29"/>
      <c r="B315" s="30"/>
      <c r="C315" s="30"/>
      <c r="D315" s="30"/>
      <c r="E315" s="36"/>
      <c r="F315" s="36"/>
      <c r="G315" s="36"/>
      <c r="H315" s="56" t="s">
        <v>188</v>
      </c>
      <c r="I315" s="56"/>
      <c r="J315" s="56"/>
      <c r="K315" s="43">
        <f>'[1]ТРАКТОРА МТЗ-80 80%26'!J72</f>
        <v>33.799999999999997</v>
      </c>
      <c r="L315" s="43">
        <f>'[1]ТРАКТОРА МТЗ-80 80%26'!J73</f>
        <v>6.76</v>
      </c>
      <c r="M315" s="43">
        <f>'[1]ТРАКТОРА МТЗ-80 80%26'!J74</f>
        <v>40.56</v>
      </c>
      <c r="N315" s="1">
        <v>6.3</v>
      </c>
    </row>
    <row r="316" spans="1:14" ht="17.25" customHeight="1" x14ac:dyDescent="0.2">
      <c r="A316" s="29"/>
      <c r="B316" s="30"/>
      <c r="C316" s="30"/>
      <c r="D316" s="30"/>
      <c r="E316" s="36"/>
      <c r="F316" s="36"/>
      <c r="G316" s="36"/>
      <c r="H316" s="56" t="s">
        <v>190</v>
      </c>
      <c r="I316" s="56"/>
      <c r="J316" s="56"/>
      <c r="K316" s="43">
        <f>'[1]ТРАКТОРА МТЗ-80 80%26'!J82</f>
        <v>28.980000000000004</v>
      </c>
      <c r="L316" s="43">
        <f>'[1]ТРАКТОРА МТЗ-80 80%26'!J83</f>
        <v>5.8</v>
      </c>
      <c r="M316" s="43">
        <f>'[1]ТРАКТОРА МТЗ-80 80%26'!J84</f>
        <v>34.78</v>
      </c>
      <c r="N316" s="1">
        <v>5.4</v>
      </c>
    </row>
    <row r="317" spans="1:14" ht="20.25" customHeight="1" x14ac:dyDescent="0.2">
      <c r="A317" s="29"/>
      <c r="B317" s="30"/>
      <c r="C317" s="30"/>
      <c r="D317" s="30"/>
      <c r="E317" s="36"/>
      <c r="F317" s="36"/>
      <c r="G317" s="36"/>
      <c r="H317" s="56" t="s">
        <v>191</v>
      </c>
      <c r="I317" s="56"/>
      <c r="J317" s="56"/>
      <c r="K317" s="43">
        <f>'[1]ТРАКТОРА МТЗ-80 80%26'!J92</f>
        <v>33.26</v>
      </c>
      <c r="L317" s="43">
        <f>'[1]ТРАКТОРА МТЗ-80 80%26'!J93</f>
        <v>6.65</v>
      </c>
      <c r="M317" s="43">
        <f>'[1]ТРАКТОРА МТЗ-80 80%26'!J94</f>
        <v>39.909999999999997</v>
      </c>
      <c r="N317" s="1">
        <v>6.2</v>
      </c>
    </row>
    <row r="318" spans="1:14" ht="18" customHeight="1" x14ac:dyDescent="0.2">
      <c r="A318" s="29"/>
      <c r="B318" s="30"/>
      <c r="C318" s="30"/>
      <c r="D318" s="30"/>
      <c r="E318" s="36"/>
      <c r="F318" s="36"/>
      <c r="G318" s="36"/>
      <c r="H318" s="56" t="s">
        <v>204</v>
      </c>
      <c r="I318" s="56"/>
      <c r="J318" s="56"/>
      <c r="K318" s="43">
        <f>'[1]ТРАКТОРА МТЗ-80 80%26'!J102</f>
        <v>22.54</v>
      </c>
      <c r="L318" s="43">
        <f>'[1]ТРАКТОРА МТЗ-80 80%26'!J103</f>
        <v>4.51</v>
      </c>
      <c r="M318" s="43">
        <f>'[1]ТРАКТОРА МТЗ-80 80%26'!J104</f>
        <v>27.05</v>
      </c>
      <c r="N318" s="1">
        <v>4.2</v>
      </c>
    </row>
    <row r="319" spans="1:14" ht="20.25" customHeight="1" x14ac:dyDescent="0.2">
      <c r="A319" s="29"/>
      <c r="B319" s="30"/>
      <c r="C319" s="30"/>
      <c r="D319" s="30"/>
      <c r="E319" s="36"/>
      <c r="F319" s="36"/>
      <c r="G319" s="36"/>
      <c r="H319" s="56" t="s">
        <v>205</v>
      </c>
      <c r="I319" s="56"/>
      <c r="J319" s="56"/>
      <c r="K319" s="43">
        <f>'[1]ТРАКТОРА МТЗ-80 80%26'!J157</f>
        <v>24.68</v>
      </c>
      <c r="L319" s="43">
        <f>'[1]ТРАКТОРА МТЗ-80 80%26'!J158</f>
        <v>4.9400000000000004</v>
      </c>
      <c r="M319" s="43">
        <f>'[1]ТРАКТОРА МТЗ-80 80%26'!J159</f>
        <v>29.62</v>
      </c>
      <c r="N319" s="1">
        <v>4.5999999999999996</v>
      </c>
    </row>
    <row r="320" spans="1:14" ht="16.5" customHeight="1" x14ac:dyDescent="0.2">
      <c r="A320" s="29"/>
      <c r="B320" s="30"/>
      <c r="C320" s="30"/>
      <c r="D320" s="75" t="s">
        <v>382</v>
      </c>
      <c r="E320" s="75">
        <f>'[1]ТРАКТОРА МТЗ-80 80%26'!J30</f>
        <v>34.879999999999995</v>
      </c>
      <c r="F320" s="75">
        <f>'[1]ТРАКТОРА МТЗ-80 80%26'!J31</f>
        <v>6.98</v>
      </c>
      <c r="G320" s="75">
        <f>'[1]ТРАКТОРА МТЗ-80 80%26'!J32</f>
        <v>41.86</v>
      </c>
      <c r="H320" s="56" t="s">
        <v>207</v>
      </c>
      <c r="I320" s="56"/>
      <c r="J320" s="56"/>
      <c r="K320" s="43">
        <f>'[1]ТРАКТОРА МТЗ-80 80%26'!J167</f>
        <v>29.54</v>
      </c>
      <c r="L320" s="43">
        <f>'[1]ТРАКТОРА МТЗ-80 80%26'!J168</f>
        <v>5.91</v>
      </c>
      <c r="M320" s="43">
        <f>'[1]ТРАКТОРА МТЗ-80 80%26'!J169</f>
        <v>35.450000000000003</v>
      </c>
      <c r="N320" s="1">
        <v>5.5</v>
      </c>
    </row>
    <row r="321" spans="1:14" ht="17.25" customHeight="1" x14ac:dyDescent="0.2">
      <c r="A321" s="29"/>
      <c r="B321" s="30"/>
      <c r="C321" s="30"/>
      <c r="D321" s="75"/>
      <c r="E321" s="35"/>
      <c r="F321" s="35"/>
      <c r="G321" s="35"/>
      <c r="H321" s="56" t="s">
        <v>132</v>
      </c>
      <c r="I321" s="56"/>
      <c r="J321" s="56"/>
      <c r="K321" s="43">
        <f>'[1]ТРАКТОРА МТЗ-80 80%26'!J198</f>
        <v>38.11</v>
      </c>
      <c r="L321" s="43">
        <f>'[1]ТРАКТОРА МТЗ-80 80%26'!J199</f>
        <v>7.62</v>
      </c>
      <c r="M321" s="43">
        <f>'[1]ТРАКТОРА МТЗ-80 80%26'!J200</f>
        <v>45.73</v>
      </c>
      <c r="N321" s="1">
        <v>7.1</v>
      </c>
    </row>
    <row r="322" spans="1:14" ht="19.5" customHeight="1" x14ac:dyDescent="0.2">
      <c r="A322" s="29"/>
      <c r="B322" s="30"/>
      <c r="C322" s="30"/>
      <c r="D322" s="69" t="s">
        <v>383</v>
      </c>
      <c r="E322" s="36">
        <f>'[1]ТРАКТОРА МТЗ-80 80%26'!I30</f>
        <v>35.33</v>
      </c>
      <c r="F322" s="36">
        <f>'[1]ТРАКТОРА МТЗ-80 80%26'!I31</f>
        <v>7.07</v>
      </c>
      <c r="G322" s="36">
        <f>'[1]ТРАКТОРА МТЗ-80 80%26'!I32</f>
        <v>42.4</v>
      </c>
      <c r="H322" s="56" t="s">
        <v>384</v>
      </c>
      <c r="I322" s="56"/>
      <c r="J322" s="56"/>
      <c r="K322" s="43">
        <f>'[1]ТРАКТОРА МТЗ-80 80%26'!J177</f>
        <v>24.68</v>
      </c>
      <c r="L322" s="43">
        <f>'[1]ТРАКТОРА МТЗ-80 80%26'!J178</f>
        <v>4.9400000000000004</v>
      </c>
      <c r="M322" s="43">
        <f>'[1]ТРАКТОРА МТЗ-80 80%26'!J179</f>
        <v>29.62</v>
      </c>
      <c r="N322" s="1">
        <v>4.5999999999999996</v>
      </c>
    </row>
    <row r="323" spans="1:14" ht="15" customHeight="1" x14ac:dyDescent="0.2">
      <c r="A323" s="29"/>
      <c r="B323" s="30"/>
      <c r="C323" s="30"/>
      <c r="D323" s="69"/>
      <c r="E323" s="36"/>
      <c r="F323" s="36"/>
      <c r="G323" s="36"/>
      <c r="H323" s="56" t="s">
        <v>209</v>
      </c>
      <c r="I323" s="56"/>
      <c r="J323" s="56"/>
      <c r="K323" s="43">
        <f>'[1]ТРАКТОРА МТЗ-80 80%26'!J188</f>
        <v>31.66</v>
      </c>
      <c r="L323" s="43">
        <f>'[1]ТРАКТОРА МТЗ-80 80%26'!J189</f>
        <v>6.33</v>
      </c>
      <c r="M323" s="43">
        <f>'[1]ТРАКТОРА МТЗ-80 80%26'!J190</f>
        <v>37.99</v>
      </c>
      <c r="N323" s="1">
        <v>5.9</v>
      </c>
    </row>
    <row r="324" spans="1:14" ht="12.75" customHeight="1" x14ac:dyDescent="0.2">
      <c r="A324" s="29">
        <v>98</v>
      </c>
      <c r="B324" s="30" t="s">
        <v>126</v>
      </c>
      <c r="C324" s="30" t="s">
        <v>385</v>
      </c>
      <c r="D324" s="69" t="s">
        <v>386</v>
      </c>
      <c r="E324" s="36">
        <f>'[1]ТРАКТОРА МТЗ-82 -2 2025 80%26'!R27</f>
        <v>32.44</v>
      </c>
      <c r="F324" s="36">
        <f>'[1]ТРАКТОРА МТЗ-82 -2 2025 80%26'!R28</f>
        <v>6.49</v>
      </c>
      <c r="G324" s="36">
        <f>'[1]ТРАКТОРА МТЗ-82 -2 2025 80%26'!R29</f>
        <v>38.93</v>
      </c>
      <c r="H324" s="56" t="s">
        <v>186</v>
      </c>
      <c r="I324" s="56"/>
      <c r="J324" s="56"/>
      <c r="K324" s="37">
        <f>'[1]ТРАКТОРА МТЗ-82 -2 2025 80%26'!R71</f>
        <v>29.519999999999996</v>
      </c>
      <c r="L324" s="37">
        <f>'[1]ТРАКТОРА МТЗ-82 -2 2025 80%26'!R72</f>
        <v>5.9</v>
      </c>
      <c r="M324" s="37">
        <f>'[1]ТРАКТОРА МТЗ-82 -2 2025 80%26'!R73</f>
        <v>35.42</v>
      </c>
      <c r="N324" s="76">
        <v>5.5</v>
      </c>
    </row>
    <row r="325" spans="1:14" ht="22.5" customHeight="1" x14ac:dyDescent="0.2">
      <c r="A325" s="29"/>
      <c r="B325" s="30"/>
      <c r="C325" s="30"/>
      <c r="D325" s="69"/>
      <c r="E325" s="36"/>
      <c r="F325" s="36"/>
      <c r="G325" s="36"/>
      <c r="H325" s="56" t="s">
        <v>139</v>
      </c>
      <c r="I325" s="56"/>
      <c r="J325" s="56"/>
      <c r="K325" s="43">
        <f>'[1]ТРАКТОРА МТЗ-82 -2 2025 80%26'!R81</f>
        <v>37.57</v>
      </c>
      <c r="L325" s="43">
        <f>'[1]ТРАКТОРА МТЗ-82 -2 2025 80%26'!R82</f>
        <v>7.51</v>
      </c>
      <c r="M325" s="43">
        <f>'[1]ТРАКТОРА МТЗ-82 -2 2025 80%26'!R83</f>
        <v>45.08</v>
      </c>
      <c r="N325">
        <v>7</v>
      </c>
    </row>
    <row r="326" spans="1:14" ht="31.5" customHeight="1" x14ac:dyDescent="0.2">
      <c r="A326" s="29"/>
      <c r="B326" s="30"/>
      <c r="C326" s="30"/>
      <c r="D326" s="69"/>
      <c r="E326" s="36"/>
      <c r="F326" s="36"/>
      <c r="G326" s="36"/>
      <c r="H326" s="56" t="s">
        <v>387</v>
      </c>
      <c r="I326" s="56"/>
      <c r="J326" s="56"/>
      <c r="K326" s="43">
        <f>'[1]ТРАКТОРА МТЗ-82 -2 2025 80%26'!R250</f>
        <v>30.6</v>
      </c>
      <c r="L326" s="43">
        <f>'[1]ТРАКТОРА МТЗ-82 -2 2025 80%26'!R251</f>
        <v>6.12</v>
      </c>
      <c r="M326" s="43">
        <f>'[1]ТРАКТОРА МТЗ-82 -2 2025 80%26'!R252</f>
        <v>36.72</v>
      </c>
      <c r="N326" s="1">
        <v>5.7</v>
      </c>
    </row>
    <row r="327" spans="1:14" ht="17.25" customHeight="1" x14ac:dyDescent="0.2">
      <c r="A327" s="29"/>
      <c r="B327" s="30"/>
      <c r="C327" s="30"/>
      <c r="D327" s="69"/>
      <c r="E327" s="36"/>
      <c r="F327" s="36"/>
      <c r="G327" s="36"/>
      <c r="H327" s="56" t="s">
        <v>180</v>
      </c>
      <c r="I327" s="56"/>
      <c r="J327" s="56"/>
      <c r="K327" s="37">
        <f>'[1]ТРАКТОРА МТЗ-82 -2 2025 80%26'!R300</f>
        <v>24.68</v>
      </c>
      <c r="L327" s="37">
        <f>'[1]ТРАКТОРА МТЗ-82 -2 2025 80%26'!R301</f>
        <v>4.9400000000000004</v>
      </c>
      <c r="M327" s="37">
        <f>'[1]ТРАКТОРА МТЗ-82 -2 2025 80%26'!R302</f>
        <v>29.62</v>
      </c>
      <c r="N327" s="76">
        <v>4.5999999999999996</v>
      </c>
    </row>
    <row r="328" spans="1:14" ht="18" customHeight="1" x14ac:dyDescent="0.2">
      <c r="A328" s="29"/>
      <c r="B328" s="30"/>
      <c r="C328" s="30"/>
      <c r="D328" s="69"/>
      <c r="E328" s="36"/>
      <c r="F328" s="36"/>
      <c r="G328" s="36"/>
      <c r="H328" s="56" t="s">
        <v>388</v>
      </c>
      <c r="I328" s="56"/>
      <c r="J328" s="56"/>
      <c r="K328" s="37">
        <f>'[1]ТРАКТОРА МТЗ-82 -2 2025 80%26'!R310</f>
        <v>31.14</v>
      </c>
      <c r="L328" s="37">
        <f>'[1]ТРАКТОРА МТЗ-82 -2 2025 80%26'!R311</f>
        <v>6.23</v>
      </c>
      <c r="M328" s="37">
        <f>'[1]ТРАКТОРА МТЗ-82 -2 2025 80%26'!R312</f>
        <v>37.369999999999997</v>
      </c>
      <c r="N328" s="76">
        <v>5.8</v>
      </c>
    </row>
    <row r="329" spans="1:14" ht="18.75" customHeight="1" x14ac:dyDescent="0.2">
      <c r="A329" s="29">
        <v>99</v>
      </c>
      <c r="B329" s="30" t="s">
        <v>126</v>
      </c>
      <c r="C329" s="30" t="s">
        <v>385</v>
      </c>
      <c r="D329" s="69" t="s">
        <v>389</v>
      </c>
      <c r="E329" s="36">
        <f>'[1]ТРАКТОРА МТЗ-82 -2 2025 80%26'!J27</f>
        <v>42.77</v>
      </c>
      <c r="F329" s="36">
        <f>'[1]ТРАКТОРА МТЗ-82 -2 2025 80%26'!J28</f>
        <v>8.5500000000000007</v>
      </c>
      <c r="G329" s="36">
        <f>'[1]ТРАКТОРА МТЗ-82 -2 2025 80%26'!J29</f>
        <v>51.32</v>
      </c>
      <c r="H329" s="56" t="s">
        <v>129</v>
      </c>
      <c r="I329" s="56"/>
      <c r="J329" s="56"/>
      <c r="K329" s="34">
        <f>'[1]ТРАКТОРА МТЗ-82 -2 2025 80%26'!J71</f>
        <v>29.519999999999996</v>
      </c>
      <c r="L329" s="43">
        <f>'[1]ТРАКТОРА МТЗ-82 -2 2025 80%26'!J72</f>
        <v>5.9</v>
      </c>
      <c r="M329" s="34">
        <f>'[1]ТРАКТОРА МТЗ-82 -2 2025 80%26'!J73</f>
        <v>35.42</v>
      </c>
      <c r="N329" s="1">
        <v>5.5</v>
      </c>
    </row>
    <row r="330" spans="1:14" ht="18.75" customHeight="1" x14ac:dyDescent="0.2">
      <c r="A330" s="29"/>
      <c r="B330" s="30"/>
      <c r="C330" s="30"/>
      <c r="D330" s="69"/>
      <c r="E330" s="36"/>
      <c r="F330" s="36"/>
      <c r="G330" s="36"/>
      <c r="H330" s="56" t="s">
        <v>139</v>
      </c>
      <c r="I330" s="56"/>
      <c r="J330" s="56"/>
      <c r="K330" s="34">
        <f>'[1]ТРАКТОРА МТЗ-82 -2 2025 80%26'!J91</f>
        <v>37.57</v>
      </c>
      <c r="L330" s="43">
        <f>'[1]ТРАКТОРА МТЗ-82 -2 2025 80%26'!J92</f>
        <v>7.51</v>
      </c>
      <c r="M330" s="34">
        <f>'[1]ТРАКТОРА МТЗ-82 -2 2025 80%26'!J93</f>
        <v>45.08</v>
      </c>
      <c r="N330" s="1">
        <v>7</v>
      </c>
    </row>
    <row r="331" spans="1:14" ht="22.5" customHeight="1" x14ac:dyDescent="0.2">
      <c r="A331" s="29"/>
      <c r="B331" s="30"/>
      <c r="C331" s="30"/>
      <c r="D331" s="69"/>
      <c r="E331" s="36"/>
      <c r="F331" s="36"/>
      <c r="G331" s="36"/>
      <c r="H331" s="56" t="s">
        <v>390</v>
      </c>
      <c r="I331" s="56"/>
      <c r="J331" s="56"/>
      <c r="K331" s="34">
        <f>'[1]ТРАКТОРА МТЗ-82 -2 2025 80%26'!J91</f>
        <v>37.57</v>
      </c>
      <c r="L331" s="43">
        <f>'[1]ТРАКТОРА МТЗ-82 -2 2025 80%26'!J92</f>
        <v>7.51</v>
      </c>
      <c r="M331" s="34">
        <f>'[1]ТРАКТОРА МТЗ-82 -2 2025 80%26'!J93</f>
        <v>45.08</v>
      </c>
      <c r="N331" s="1">
        <v>7</v>
      </c>
    </row>
    <row r="332" spans="1:14" ht="22.5" customHeight="1" x14ac:dyDescent="0.2">
      <c r="A332" s="29"/>
      <c r="B332" s="30"/>
      <c r="C332" s="30"/>
      <c r="D332" s="69"/>
      <c r="E332" s="36"/>
      <c r="F332" s="36"/>
      <c r="G332" s="36"/>
      <c r="H332" s="56" t="s">
        <v>155</v>
      </c>
      <c r="I332" s="56"/>
      <c r="J332" s="56"/>
      <c r="K332" s="34">
        <f>'[1]ТРАКТОРА МТЗ-82 -2 2025 80%26'!J101</f>
        <v>29.519999999999996</v>
      </c>
      <c r="L332" s="43">
        <f>'[1]ТРАКТОРА МТЗ-82 -2 2025 80%26'!J102</f>
        <v>5.9</v>
      </c>
      <c r="M332" s="34">
        <f>'[1]ТРАКТОРА МТЗ-82 -2 2025 80%26'!J103</f>
        <v>35.42</v>
      </c>
      <c r="N332" s="1">
        <v>5.5</v>
      </c>
    </row>
    <row r="333" spans="1:14" ht="18" customHeight="1" x14ac:dyDescent="0.2">
      <c r="A333" s="29"/>
      <c r="B333" s="30"/>
      <c r="C333" s="30"/>
      <c r="D333" s="69"/>
      <c r="E333" s="36"/>
      <c r="F333" s="36"/>
      <c r="G333" s="36"/>
      <c r="H333" s="56" t="s">
        <v>157</v>
      </c>
      <c r="I333" s="56"/>
      <c r="J333" s="56"/>
      <c r="K333" s="34">
        <f>'[1]ТРАКТОРА МТЗ-82 -2 2025 80%26'!J111</f>
        <v>35.42</v>
      </c>
      <c r="L333" s="43">
        <f>'[1]ТРАКТОРА МТЗ-82 -2 2025 80%26'!J112</f>
        <v>7.08</v>
      </c>
      <c r="M333" s="52">
        <f>'[1]ТРАКТОРА МТЗ-82 -2 2025 80%26'!J113</f>
        <v>42.5</v>
      </c>
      <c r="N333" s="1">
        <v>6.6</v>
      </c>
    </row>
    <row r="334" spans="1:14" ht="21" customHeight="1" x14ac:dyDescent="0.2">
      <c r="A334" s="29"/>
      <c r="B334" s="30"/>
      <c r="C334" s="30"/>
      <c r="D334" s="69"/>
      <c r="E334" s="36"/>
      <c r="F334" s="36"/>
      <c r="G334" s="36"/>
      <c r="H334" s="56" t="s">
        <v>158</v>
      </c>
      <c r="I334" s="56"/>
      <c r="J334" s="56"/>
      <c r="K334" s="34">
        <f>'[1]ТРАКТОРА МТЗ-82 -2 2025 80%26'!J121</f>
        <v>35.42</v>
      </c>
      <c r="L334" s="43">
        <f>'[1]ТРАКТОРА МТЗ-82 -2 2025 80%26'!J122</f>
        <v>7.08</v>
      </c>
      <c r="M334" s="52">
        <f>'[1]ТРАКТОРА МТЗ-82 -2 2025 80%26'!J123</f>
        <v>42.5</v>
      </c>
      <c r="N334" s="1">
        <v>6.6</v>
      </c>
    </row>
    <row r="335" spans="1:14" ht="12.75" customHeight="1" x14ac:dyDescent="0.2">
      <c r="A335" s="29"/>
      <c r="B335" s="30"/>
      <c r="C335" s="30"/>
      <c r="D335" s="69"/>
      <c r="E335" s="36"/>
      <c r="F335" s="36"/>
      <c r="G335" s="36"/>
      <c r="H335" s="56" t="s">
        <v>159</v>
      </c>
      <c r="I335" s="56"/>
      <c r="J335" s="56"/>
      <c r="K335" s="34">
        <f>'[1]ТРАКТОРА МТЗ-82 -2 2025 80%26'!J131</f>
        <v>33.82</v>
      </c>
      <c r="L335" s="43">
        <f>'[1]ТРАКТОРА МТЗ-82 -2 2025 80%26'!J132</f>
        <v>6.76</v>
      </c>
      <c r="M335" s="34">
        <f>'[1]ТРАКТОРА МТЗ-82 -2 2025 80%26'!J133</f>
        <v>40.58</v>
      </c>
      <c r="N335" s="1">
        <v>6.3</v>
      </c>
    </row>
    <row r="336" spans="1:14" ht="16.5" customHeight="1" x14ac:dyDescent="0.2">
      <c r="A336" s="29"/>
      <c r="B336" s="30"/>
      <c r="C336" s="30"/>
      <c r="D336" s="69"/>
      <c r="E336" s="36"/>
      <c r="F336" s="36"/>
      <c r="G336" s="36"/>
      <c r="H336" s="56" t="s">
        <v>162</v>
      </c>
      <c r="I336" s="56"/>
      <c r="J336" s="56"/>
      <c r="K336" s="34">
        <f>'[1]ТРАКТОРА МТЗ-82 -2 2025 80%26'!J141</f>
        <v>37.03</v>
      </c>
      <c r="L336" s="43">
        <f>'[1]ТРАКТОРА МТЗ-82 -2 2025 80%26'!J142</f>
        <v>7.41</v>
      </c>
      <c r="M336" s="34">
        <f>'[1]ТРАКТОРА МТЗ-82 -2 2025 80%26'!J143</f>
        <v>44.44</v>
      </c>
      <c r="N336" s="1">
        <v>6.9</v>
      </c>
    </row>
    <row r="337" spans="1:14" x14ac:dyDescent="0.2">
      <c r="A337" s="29"/>
      <c r="B337" s="30"/>
      <c r="C337" s="30"/>
      <c r="D337" s="69"/>
      <c r="E337" s="36"/>
      <c r="F337" s="36"/>
      <c r="G337" s="36"/>
      <c r="H337" s="56" t="s">
        <v>164</v>
      </c>
      <c r="I337" s="56"/>
      <c r="J337" s="56"/>
      <c r="K337" s="34">
        <f>'[1]ТРАКТОРА МТЗ-82 -2 2025 80%26'!J151</f>
        <v>23.08</v>
      </c>
      <c r="L337" s="43">
        <f>'[1]ТРАКТОРА МТЗ-82 -2 2025 80%26'!J152</f>
        <v>4.62</v>
      </c>
      <c r="M337" s="52">
        <f>'[1]ТРАКТОРА МТЗ-82 -2 2025 80%26'!J153</f>
        <v>27.7</v>
      </c>
      <c r="N337" s="1">
        <v>4.3</v>
      </c>
    </row>
    <row r="338" spans="1:14" ht="25.5" customHeight="1" x14ac:dyDescent="0.2">
      <c r="A338" s="29"/>
      <c r="B338" s="30"/>
      <c r="C338" s="30"/>
      <c r="D338" s="69"/>
      <c r="E338" s="36"/>
      <c r="F338" s="36"/>
      <c r="G338" s="36"/>
      <c r="H338" s="56" t="s">
        <v>165</v>
      </c>
      <c r="I338" s="56"/>
      <c r="J338" s="56"/>
      <c r="K338" s="34">
        <f>'[1]ТРАКТОРА МТЗ-82 -2 2025 80%26'!J171</f>
        <v>31.369999999999997</v>
      </c>
      <c r="L338" s="43">
        <f>'[1]ТРАКТОРА МТЗ-82 -2 2025 80%26'!J172</f>
        <v>6.27</v>
      </c>
      <c r="M338" s="34">
        <f>'[1]ТРАКТОРА МТЗ-82 -2 2025 80%26'!J173</f>
        <v>37.64</v>
      </c>
      <c r="N338" s="1">
        <v>5.8</v>
      </c>
    </row>
    <row r="339" spans="1:14" ht="25.5" customHeight="1" x14ac:dyDescent="0.2">
      <c r="A339" s="29"/>
      <c r="B339" s="30"/>
      <c r="C339" s="30"/>
      <c r="D339" s="69"/>
      <c r="E339" s="36"/>
      <c r="F339" s="36"/>
      <c r="G339" s="36"/>
      <c r="H339" s="56" t="s">
        <v>166</v>
      </c>
      <c r="I339" s="56"/>
      <c r="J339" s="56"/>
      <c r="K339" s="34">
        <f>'[1]ТРАКТОРА МТЗ-82 -2 2025 80%26'!J161</f>
        <v>38.11</v>
      </c>
      <c r="L339" s="43">
        <f>'[1]ТРАКТОРА МТЗ-82 -2 2025 80%26'!J162</f>
        <v>7.62</v>
      </c>
      <c r="M339" s="34">
        <f>'[1]ТРАКТОРА МТЗ-82 -2 2025 80%26'!J163</f>
        <v>45.73</v>
      </c>
      <c r="N339" s="1">
        <v>7.1</v>
      </c>
    </row>
    <row r="340" spans="1:14" ht="25.5" customHeight="1" x14ac:dyDescent="0.2">
      <c r="A340" s="29"/>
      <c r="B340" s="30"/>
      <c r="C340" s="30"/>
      <c r="D340" s="69"/>
      <c r="E340" s="36"/>
      <c r="F340" s="36"/>
      <c r="G340" s="36"/>
      <c r="H340" s="56" t="s">
        <v>167</v>
      </c>
      <c r="I340" s="56"/>
      <c r="J340" s="56"/>
      <c r="K340" s="34">
        <f>'[1]ТРАКТОРА МТЗ-82 -2 2025 80%26'!J191</f>
        <v>24.68</v>
      </c>
      <c r="L340" s="43">
        <f>'[1]ТРАКТОРА МТЗ-82 -2 2025 80%26'!J192</f>
        <v>4.9400000000000004</v>
      </c>
      <c r="M340" s="34">
        <f>'[1]ТРАКТОРА МТЗ-82 -2 2025 80%26'!J193</f>
        <v>29.62</v>
      </c>
      <c r="N340" s="1">
        <v>4.5999999999999996</v>
      </c>
    </row>
    <row r="341" spans="1:14" ht="27" customHeight="1" x14ac:dyDescent="0.2">
      <c r="A341" s="29"/>
      <c r="B341" s="30"/>
      <c r="C341" s="30"/>
      <c r="D341" s="69"/>
      <c r="E341" s="36"/>
      <c r="F341" s="36"/>
      <c r="G341" s="36"/>
      <c r="H341" s="56" t="s">
        <v>133</v>
      </c>
      <c r="I341" s="56"/>
      <c r="J341" s="56"/>
      <c r="K341" s="34">
        <f>'[1]ТРАКТОРА МТЗ-82 -2 2025 80%26'!J181</f>
        <v>29.519999999999996</v>
      </c>
      <c r="L341" s="43">
        <f>'[1]ТРАКТОРА МТЗ-82 -2 2025 80%26'!J182</f>
        <v>5.9</v>
      </c>
      <c r="M341" s="34">
        <f>'[1]ТРАКТОРА МТЗ-82 -2 2025 80%26'!J183</f>
        <v>35.42</v>
      </c>
      <c r="N341" s="1">
        <v>5.5</v>
      </c>
    </row>
    <row r="342" spans="1:14" ht="24.75" customHeight="1" x14ac:dyDescent="0.2">
      <c r="A342" s="29"/>
      <c r="B342" s="30"/>
      <c r="C342" s="30"/>
      <c r="D342" s="69"/>
      <c r="E342" s="36"/>
      <c r="F342" s="36"/>
      <c r="G342" s="36"/>
      <c r="H342" s="56" t="s">
        <v>169</v>
      </c>
      <c r="I342" s="56"/>
      <c r="J342" s="56"/>
      <c r="K342" s="52">
        <f>'[1]ТРАКТОРА МТЗ-82 -2 2025 80%26'!J260</f>
        <v>26.299999999999997</v>
      </c>
      <c r="L342" s="43">
        <f>'[1]ТРАКТОРА МТЗ-82 -2 2025 80%26'!J261</f>
        <v>5.26</v>
      </c>
      <c r="M342" s="34">
        <f>'[1]ТРАКТОРА МТЗ-82 -2 2025 80%26'!J262</f>
        <v>31.56</v>
      </c>
      <c r="N342" s="1">
        <v>4.9000000000000004</v>
      </c>
    </row>
    <row r="343" spans="1:14" ht="32.25" customHeight="1" x14ac:dyDescent="0.2">
      <c r="A343" s="29"/>
      <c r="B343" s="30"/>
      <c r="C343" s="30"/>
      <c r="D343" s="69"/>
      <c r="E343" s="36"/>
      <c r="F343" s="36"/>
      <c r="G343" s="36"/>
      <c r="H343" s="56" t="s">
        <v>170</v>
      </c>
      <c r="I343" s="56"/>
      <c r="J343" s="56"/>
      <c r="K343" s="34">
        <f>'[1]ТРАКТОРА МТЗ-82 -2 2025 80%26'!J270</f>
        <v>31.72</v>
      </c>
      <c r="L343" s="43">
        <f>'[1]ТРАКТОРА МТЗ-82 -2 2025 80%26'!J271</f>
        <v>6.34</v>
      </c>
      <c r="M343" s="34">
        <f>'[1]ТРАКТОРА МТЗ-82 -2 2025 80%26'!J272</f>
        <v>38.06</v>
      </c>
      <c r="N343" s="1">
        <v>5.9</v>
      </c>
    </row>
    <row r="344" spans="1:14" ht="15.75" customHeight="1" x14ac:dyDescent="0.2">
      <c r="A344" s="29"/>
      <c r="B344" s="30"/>
      <c r="C344" s="30"/>
      <c r="D344" s="69"/>
      <c r="E344" s="36"/>
      <c r="F344" s="36"/>
      <c r="G344" s="36"/>
      <c r="H344" s="56" t="s">
        <v>134</v>
      </c>
      <c r="I344" s="56"/>
      <c r="J344" s="56"/>
      <c r="K344" s="34">
        <f>'[1]ТРАКТОРА МТЗ-82 -2 2025 80%26'!J231</f>
        <v>21.47</v>
      </c>
      <c r="L344" s="43">
        <f>'[1]ТРАКТОРА МТЗ-82 -2 2025 80%26'!J232</f>
        <v>4.29</v>
      </c>
      <c r="M344" s="34">
        <f>'[1]ТРАКТОРА МТЗ-82 -2 2025 80%26'!J233</f>
        <v>25.76</v>
      </c>
    </row>
    <row r="345" spans="1:14" ht="29.25" customHeight="1" x14ac:dyDescent="0.2">
      <c r="A345" s="29"/>
      <c r="B345" s="30"/>
      <c r="C345" s="30"/>
      <c r="D345" s="69"/>
      <c r="E345" s="36"/>
      <c r="F345" s="36"/>
      <c r="G345" s="36"/>
      <c r="H345" s="56" t="s">
        <v>171</v>
      </c>
      <c r="I345" s="56"/>
      <c r="J345" s="56"/>
      <c r="K345" s="34">
        <f>'[1]ТРАКТОРА МТЗ-82 -2 2025 80%26'!J201</f>
        <v>31.66</v>
      </c>
      <c r="L345" s="43">
        <f>'[1]ТРАКТОРА МТЗ-82 -2 2025 80%26'!J202</f>
        <v>6.33</v>
      </c>
      <c r="M345" s="34">
        <f>'[1]ТРАКТОРА МТЗ-82 -2 2025 80%26'!J203</f>
        <v>37.99</v>
      </c>
      <c r="N345" s="1">
        <v>5.9</v>
      </c>
    </row>
    <row r="346" spans="1:14" ht="26.25" customHeight="1" x14ac:dyDescent="0.2">
      <c r="A346" s="29"/>
      <c r="B346" s="30"/>
      <c r="C346" s="30"/>
      <c r="D346" s="58" t="s">
        <v>391</v>
      </c>
      <c r="E346" s="36">
        <f>'[1]ТРАКТОРА МТЗ-82 -2 2025 80%26'!E27</f>
        <v>34.879999999999995</v>
      </c>
      <c r="F346" s="36">
        <f>'[1]ТРАКТОРА МТЗ-82 -2 2025 80%26'!E28</f>
        <v>6.98</v>
      </c>
      <c r="G346" s="36">
        <f>'[1]ТРАКТОРА МТЗ-82 -2 2025 80%26'!E29</f>
        <v>41.86</v>
      </c>
      <c r="H346" s="56" t="s">
        <v>392</v>
      </c>
      <c r="I346" s="56"/>
      <c r="J346" s="56"/>
      <c r="K346" s="34">
        <f>'[1]ТРАКТОРА МТЗ-82 -2 2025 80%26'!E211</f>
        <v>48.83</v>
      </c>
      <c r="L346" s="43">
        <f>'[1]ТРАКТОРА МТЗ-82 -2 2025 80%26'!E212</f>
        <v>9.77</v>
      </c>
      <c r="M346" s="52">
        <f>'[1]ТРАКТОРА МТЗ-82 -2 2025 80%26'!E213</f>
        <v>58.6</v>
      </c>
      <c r="N346" s="1">
        <v>9.1</v>
      </c>
    </row>
    <row r="347" spans="1:14" ht="17.25" customHeight="1" x14ac:dyDescent="0.2">
      <c r="A347" s="29"/>
      <c r="B347" s="30"/>
      <c r="C347" s="30"/>
      <c r="D347" s="58"/>
      <c r="E347" s="36"/>
      <c r="F347" s="36"/>
      <c r="G347" s="36"/>
      <c r="H347" s="56" t="s">
        <v>132</v>
      </c>
      <c r="I347" s="56"/>
      <c r="J347" s="56"/>
      <c r="K347" s="34">
        <f>'[1]ТРАКТОРА МТЗ-82 -2 2025 80%26'!E221</f>
        <v>38.630000000000003</v>
      </c>
      <c r="L347" s="43">
        <f>'[1]ТРАКТОРА МТЗ-82 -2 2025 80%26'!E222</f>
        <v>7.73</v>
      </c>
      <c r="M347" s="34">
        <f>'[1]ТРАКТОРА МТЗ-82 -2 2025 80%26'!E223</f>
        <v>46.36</v>
      </c>
      <c r="N347" s="1">
        <v>7.2</v>
      </c>
    </row>
    <row r="348" spans="1:14" ht="26.25" customHeight="1" x14ac:dyDescent="0.2">
      <c r="A348" s="29"/>
      <c r="B348" s="30"/>
      <c r="C348" s="30"/>
      <c r="D348" s="58"/>
      <c r="E348" s="36"/>
      <c r="F348" s="36"/>
      <c r="G348" s="36"/>
      <c r="H348" s="56" t="s">
        <v>205</v>
      </c>
      <c r="I348" s="56"/>
      <c r="J348" s="56"/>
      <c r="K348" s="34">
        <f>'[1]ТРАКТОРА МТЗ-82 -2 2025 80%26'!E240</f>
        <v>29.519999999999996</v>
      </c>
      <c r="L348" s="43">
        <f>'[1]ТРАКТОРА МТЗ-82 -2 2025 80%26'!E241</f>
        <v>5.9</v>
      </c>
      <c r="M348" s="34">
        <f>'[1]ТРАКТОРА МТЗ-82 -2 2025 80%26'!E242</f>
        <v>35.42</v>
      </c>
      <c r="N348" s="1">
        <v>5.5</v>
      </c>
    </row>
    <row r="349" spans="1:14" ht="38.25" customHeight="1" x14ac:dyDescent="0.2">
      <c r="A349" s="29"/>
      <c r="B349" s="30"/>
      <c r="C349" s="30"/>
      <c r="D349" s="58"/>
      <c r="E349" s="36"/>
      <c r="F349" s="36"/>
      <c r="G349" s="36"/>
      <c r="H349" s="56" t="s">
        <v>176</v>
      </c>
      <c r="I349" s="56"/>
      <c r="J349" s="56"/>
      <c r="K349" s="52">
        <f>'[1]ТРАКТОРА МТЗ-82 -2 2025 80%26'!E250</f>
        <v>30.6</v>
      </c>
      <c r="L349" s="43">
        <f>'[1]ТРАКТОРА МТЗ-82 -2 2025 80%26'!E251</f>
        <v>6.12</v>
      </c>
      <c r="M349" s="34">
        <f>'[1]ТРАКТОРА МТЗ-82 -2 2025 80%26'!E252</f>
        <v>36.72</v>
      </c>
      <c r="N349" s="1">
        <v>5.7</v>
      </c>
    </row>
    <row r="350" spans="1:14" ht="25.5" customHeight="1" x14ac:dyDescent="0.2">
      <c r="A350" s="29"/>
      <c r="B350" s="30"/>
      <c r="C350" s="30"/>
      <c r="D350" s="58"/>
      <c r="E350" s="36"/>
      <c r="F350" s="36"/>
      <c r="G350" s="36"/>
      <c r="H350" s="56" t="s">
        <v>178</v>
      </c>
      <c r="I350" s="56"/>
      <c r="J350" s="56"/>
      <c r="K350" s="34">
        <f>'[1]ТРАКТОРА МТЗ-82 -2 2025 80%26'!E280</f>
        <v>31.66</v>
      </c>
      <c r="L350" s="43">
        <f>'[1]ТРАКТОРА МТЗ-82 -2 2025 80%26'!E281</f>
        <v>6.33</v>
      </c>
      <c r="M350" s="34">
        <f>'[1]ТРАКТОРА МТЗ-82 -2 2025 80%26'!E282</f>
        <v>37.99</v>
      </c>
      <c r="N350" s="1">
        <v>5.9</v>
      </c>
    </row>
    <row r="351" spans="1:14" ht="18" customHeight="1" x14ac:dyDescent="0.2">
      <c r="A351" s="29"/>
      <c r="B351" s="30"/>
      <c r="C351" s="30"/>
      <c r="D351" s="58"/>
      <c r="E351" s="36"/>
      <c r="F351" s="36"/>
      <c r="G351" s="36"/>
      <c r="H351" s="56" t="s">
        <v>179</v>
      </c>
      <c r="I351" s="56"/>
      <c r="J351" s="56"/>
      <c r="K351" s="52">
        <f>'[1]ТРАКТОРА МТЗ-82 -2 2025 80%26'!E290</f>
        <v>32.200000000000003</v>
      </c>
      <c r="L351" s="43">
        <f>'[1]ТРАКТОРА МТЗ-82 -2 2025 80%26'!E291</f>
        <v>6.44</v>
      </c>
      <c r="M351" s="34">
        <f>'[1]ТРАКТОРА МТЗ-82 -2 2025 80%26'!E292</f>
        <v>38.64</v>
      </c>
      <c r="N351" s="1">
        <v>6</v>
      </c>
    </row>
    <row r="352" spans="1:14" ht="18" customHeight="1" x14ac:dyDescent="0.2">
      <c r="A352" s="29"/>
      <c r="B352" s="30"/>
      <c r="C352" s="30"/>
      <c r="D352" s="58"/>
      <c r="E352" s="36"/>
      <c r="F352" s="36"/>
      <c r="G352" s="36"/>
      <c r="H352" s="56" t="s">
        <v>180</v>
      </c>
      <c r="I352" s="56"/>
      <c r="J352" s="56"/>
      <c r="K352" s="34">
        <f>'[1]ТРАКТОРА МТЗ-82 -2 2025 80%26'!E300</f>
        <v>24.68</v>
      </c>
      <c r="L352" s="43">
        <f>'[1]ТРАКТОРА МТЗ-82 -2 2025 80%26'!E301</f>
        <v>4.9400000000000004</v>
      </c>
      <c r="M352" s="34">
        <f>'[1]ТРАКТОРА МТЗ-82 -2 2025 80%26'!E302</f>
        <v>29.62</v>
      </c>
      <c r="N352" s="1">
        <v>4.5999999999999996</v>
      </c>
    </row>
    <row r="353" spans="1:14" ht="24" customHeight="1" x14ac:dyDescent="0.2">
      <c r="A353" s="29"/>
      <c r="B353" s="30"/>
      <c r="C353" s="30"/>
      <c r="D353" s="58"/>
      <c r="E353" s="36"/>
      <c r="F353" s="36"/>
      <c r="G353" s="36"/>
      <c r="H353" s="56" t="s">
        <v>181</v>
      </c>
      <c r="I353" s="56"/>
      <c r="J353" s="56"/>
      <c r="K353" s="34">
        <f>'[1]ТРАКТОРА МТЗ-82 -2 2025 80%26'!E320</f>
        <v>24.68</v>
      </c>
      <c r="L353" s="34">
        <f>'[1]ТРАКТОРА МТЗ-82 -2 2025 80%26'!E321</f>
        <v>4.9400000000000004</v>
      </c>
      <c r="M353" s="34">
        <f>'[1]ТРАКТОРА МТЗ-82 -2 2025 80%26'!E322</f>
        <v>29.62</v>
      </c>
      <c r="N353" s="1">
        <v>4.5999999999999996</v>
      </c>
    </row>
    <row r="354" spans="1:14" ht="24.75" customHeight="1" x14ac:dyDescent="0.2">
      <c r="A354" s="29"/>
      <c r="B354" s="30"/>
      <c r="C354" s="30"/>
      <c r="D354" s="58"/>
      <c r="E354" s="36"/>
      <c r="F354" s="36"/>
      <c r="G354" s="36"/>
      <c r="H354" s="56" t="s">
        <v>183</v>
      </c>
      <c r="I354" s="56"/>
      <c r="J354" s="56"/>
      <c r="K354" s="34">
        <f>'[1]ТРАКТОРА МТЗ-82 -2 2025 80%26'!E330</f>
        <v>21.47</v>
      </c>
      <c r="L354" s="34">
        <f>'[1]ТРАКТОРА МТЗ-82 -2 2025 80%26'!E331</f>
        <v>4.29</v>
      </c>
      <c r="M354" s="34">
        <f>'[1]ТРАКТОРА МТЗ-82 -2 2025 80%26'!E332</f>
        <v>25.76</v>
      </c>
      <c r="N354" s="1">
        <v>4</v>
      </c>
    </row>
    <row r="355" spans="1:14" ht="18.75" customHeight="1" x14ac:dyDescent="0.2">
      <c r="A355" s="29">
        <v>100</v>
      </c>
      <c r="B355" s="42" t="s">
        <v>126</v>
      </c>
      <c r="C355" s="77" t="s">
        <v>393</v>
      </c>
      <c r="D355" s="58" t="s">
        <v>394</v>
      </c>
      <c r="E355" s="75">
        <f>'[1]ТРАКТОРА МТЗ-82 -2 2025 80%26'!P27</f>
        <v>48.64</v>
      </c>
      <c r="F355" s="36">
        <f>'[1]ТРАКТОРА МТЗ-82 -2 2025 80%26'!P28</f>
        <v>9.73</v>
      </c>
      <c r="G355" s="75">
        <f>'[1]ТРАКТОРА МТЗ-82 -2 2025 80%26'!Q29</f>
        <v>58.37</v>
      </c>
      <c r="H355" s="56" t="s">
        <v>129</v>
      </c>
      <c r="I355" s="57"/>
      <c r="J355" s="57"/>
      <c r="K355" s="22">
        <f>'[1]ТРАКТОРА МТЗ-82 -2 2025 80%26'!P71</f>
        <v>29.519999999999996</v>
      </c>
      <c r="L355" s="22">
        <f>'[1]ТРАКТОРА МТЗ-82 -2 2025 80%26'!P72</f>
        <v>5.9</v>
      </c>
      <c r="M355" s="22">
        <f>'[1]ТРАКТОРА МТЗ-82 -2 2025 80%26'!P73</f>
        <v>35.42</v>
      </c>
      <c r="N355" s="1">
        <v>5.5</v>
      </c>
    </row>
    <row r="356" spans="1:14" ht="18" customHeight="1" x14ac:dyDescent="0.2">
      <c r="A356" s="29"/>
      <c r="B356" s="42"/>
      <c r="C356" s="77"/>
      <c r="D356" s="58"/>
      <c r="E356" s="75"/>
      <c r="F356" s="36"/>
      <c r="G356" s="75"/>
      <c r="H356" s="56" t="s">
        <v>395</v>
      </c>
      <c r="I356" s="57"/>
      <c r="J356" s="57"/>
      <c r="K356" s="22">
        <f>'[1]ТРАКТОРА МТЗ-82 -2 2025 80%26'!P339</f>
        <v>29.519999999999996</v>
      </c>
      <c r="L356" s="22">
        <f>'[1]ТРАКТОРА МТЗ-82 -2 2025 80%26'!P340</f>
        <v>5.9</v>
      </c>
      <c r="M356" s="22">
        <f>'[1]ТРАКТОРА МТЗ-82 -2 2025 80%26'!P341</f>
        <v>35.42</v>
      </c>
      <c r="N356" s="1">
        <v>5.5</v>
      </c>
    </row>
    <row r="357" spans="1:14" ht="16.5" customHeight="1" x14ac:dyDescent="0.2">
      <c r="A357" s="29"/>
      <c r="B357" s="42"/>
      <c r="C357" s="77"/>
      <c r="D357" s="58"/>
      <c r="E357" s="75"/>
      <c r="F357" s="36"/>
      <c r="G357" s="75"/>
      <c r="H357" s="56" t="s">
        <v>187</v>
      </c>
      <c r="I357" s="57"/>
      <c r="J357" s="57"/>
      <c r="K357" s="22">
        <f>'[1]ТРАКТОРА МТЗ-82 -2 2025 80%26'!P101</f>
        <v>29.519999999999996</v>
      </c>
      <c r="L357" s="22">
        <f>'[1]ТРАКТОРА МТЗ-82 -2 2025 80%26'!P102</f>
        <v>5.9</v>
      </c>
      <c r="M357" s="22">
        <f>'[1]ТРАКТОРА МТЗ-82 -2 2025 80%26'!P103</f>
        <v>35.42</v>
      </c>
      <c r="N357" s="1">
        <v>5.5</v>
      </c>
    </row>
    <row r="358" spans="1:14" ht="18.75" customHeight="1" x14ac:dyDescent="0.2">
      <c r="A358" s="29"/>
      <c r="B358" s="42"/>
      <c r="C358" s="77"/>
      <c r="D358" s="58"/>
      <c r="E358" s="75"/>
      <c r="F358" s="36"/>
      <c r="G358" s="75"/>
      <c r="H358" s="56" t="s">
        <v>396</v>
      </c>
      <c r="I358" s="57"/>
      <c r="J358" s="57"/>
      <c r="K358" s="45">
        <f>'[1]ТРАКТОРА МТЗ-82 -2 2025 80%26'!P348</f>
        <v>30.6</v>
      </c>
      <c r="L358" s="45">
        <f>K358*20/100</f>
        <v>6.12</v>
      </c>
      <c r="M358" s="45">
        <f>K358+L358</f>
        <v>36.72</v>
      </c>
      <c r="N358" s="1">
        <v>5.7</v>
      </c>
    </row>
    <row r="359" spans="1:14" ht="16.5" customHeight="1" x14ac:dyDescent="0.2">
      <c r="A359" s="29"/>
      <c r="B359" s="42"/>
      <c r="C359" s="77"/>
      <c r="D359" s="58"/>
      <c r="E359" s="75"/>
      <c r="F359" s="36"/>
      <c r="G359" s="75"/>
      <c r="H359" s="56" t="s">
        <v>397</v>
      </c>
      <c r="I359" s="57"/>
      <c r="J359" s="57"/>
      <c r="K359" s="22">
        <f>'[1]ТРАКТОРА МТЗ-82 -2 2025 80%26'!P81</f>
        <v>36.5</v>
      </c>
      <c r="L359" s="22">
        <f>'[1]ТРАКТОРА МТЗ-82 -2 2025 80%26'!P82</f>
        <v>7.3</v>
      </c>
      <c r="M359" s="22">
        <f>'[1]ТРАКТОРА МТЗ-82 -2 2025 80%26'!P83</f>
        <v>43.8</v>
      </c>
      <c r="N359" s="1">
        <v>6.8</v>
      </c>
    </row>
    <row r="360" spans="1:14" ht="18" customHeight="1" x14ac:dyDescent="0.2">
      <c r="A360" s="29"/>
      <c r="B360" s="42"/>
      <c r="C360" s="77"/>
      <c r="D360" s="58"/>
      <c r="E360" s="75"/>
      <c r="F360" s="36"/>
      <c r="G360" s="75"/>
      <c r="H360" s="56" t="s">
        <v>188</v>
      </c>
      <c r="I360" s="57"/>
      <c r="J360" s="57"/>
      <c r="K360" s="22">
        <f>'[1]ТРАКТОРА МТЗ-82 -2 2025 80%26'!P111</f>
        <v>35.42</v>
      </c>
      <c r="L360" s="22">
        <f>'[1]ТРАКТОРА МТЗ-82 -2 2025 80%26'!P112</f>
        <v>7.08</v>
      </c>
      <c r="M360" s="22">
        <f>'[1]ТРАКТОРА МТЗ-82 -2 2025 80%26'!P113</f>
        <v>42.5</v>
      </c>
      <c r="N360" s="1">
        <v>6.6</v>
      </c>
    </row>
    <row r="361" spans="1:14" ht="18.75" customHeight="1" x14ac:dyDescent="0.2">
      <c r="A361" s="29"/>
      <c r="B361" s="42"/>
      <c r="C361" s="77"/>
      <c r="D361" s="58"/>
      <c r="E361" s="75"/>
      <c r="F361" s="36"/>
      <c r="G361" s="75"/>
      <c r="H361" s="56" t="s">
        <v>398</v>
      </c>
      <c r="I361" s="57"/>
      <c r="J361" s="57"/>
      <c r="K361" s="22">
        <f>'[1]ТРАКТОРА МТЗ-82 -2 2025 80%26'!P131</f>
        <v>33.82</v>
      </c>
      <c r="L361" s="22">
        <f>'[1]ТРАКТОРА МТЗ-82 -2 2025 80%26'!P132</f>
        <v>6.76</v>
      </c>
      <c r="M361" s="22">
        <f>'[1]ТРАКТОРА МТЗ-82 -2 2025 80%26'!P133</f>
        <v>40.58</v>
      </c>
      <c r="N361" s="1">
        <v>6.3</v>
      </c>
    </row>
    <row r="362" spans="1:14" ht="21" customHeight="1" x14ac:dyDescent="0.2">
      <c r="A362" s="29"/>
      <c r="B362" s="42"/>
      <c r="C362" s="77"/>
      <c r="D362" s="58"/>
      <c r="E362" s="75"/>
      <c r="F362" s="36"/>
      <c r="G362" s="75"/>
      <c r="H362" s="56" t="s">
        <v>135</v>
      </c>
      <c r="I362" s="57"/>
      <c r="J362" s="57"/>
      <c r="K362" s="22">
        <f>'[1]ТРАКТОРА МТЗ-82 -2 2025 80%26'!P141</f>
        <v>37.03</v>
      </c>
      <c r="L362" s="22">
        <f>'[1]ТРАКТОРА МТЗ-82 -2 2025 80%26'!P142</f>
        <v>7.41</v>
      </c>
      <c r="M362" s="22">
        <f>'[1]ТРАКТОРА МТЗ-82 -2 2025 80%26'!P143</f>
        <v>44.44</v>
      </c>
      <c r="N362" s="1">
        <v>6.9</v>
      </c>
    </row>
    <row r="363" spans="1:14" ht="18.75" customHeight="1" x14ac:dyDescent="0.2">
      <c r="A363" s="29"/>
      <c r="B363" s="42"/>
      <c r="C363" s="77"/>
      <c r="D363" s="58"/>
      <c r="E363" s="75"/>
      <c r="F363" s="36"/>
      <c r="G363" s="75"/>
      <c r="H363" s="56" t="s">
        <v>399</v>
      </c>
      <c r="I363" s="57"/>
      <c r="J363" s="57"/>
      <c r="K363" s="22">
        <f>'[1]ТРАКТОРА МТЗ-82 -2 2025 80%26'!P151</f>
        <v>23.08</v>
      </c>
      <c r="L363" s="22">
        <f>'[1]ТРАКТОРА МТЗ-82 -2 2025 80%26'!P152</f>
        <v>4.62</v>
      </c>
      <c r="M363" s="22">
        <f>'[1]ТРАКТОРА МТЗ-82 -2 2025 80%26'!P153</f>
        <v>27.7</v>
      </c>
      <c r="N363" s="1">
        <v>4.3</v>
      </c>
    </row>
    <row r="364" spans="1:14" ht="18.75" customHeight="1" x14ac:dyDescent="0.2">
      <c r="A364" s="29"/>
      <c r="B364" s="42"/>
      <c r="C364" s="77"/>
      <c r="D364" s="58"/>
      <c r="E364" s="75"/>
      <c r="F364" s="36"/>
      <c r="G364" s="75"/>
      <c r="H364" s="56" t="s">
        <v>400</v>
      </c>
      <c r="I364" s="56"/>
      <c r="J364" s="56"/>
      <c r="K364" s="22">
        <f>'[1]ТРАКТОРА МТЗ-82 -2 2025 80%26'!Q201</f>
        <v>31.66</v>
      </c>
      <c r="L364" s="22">
        <f>'[1]ТРАКТОРА МТЗ-82 -2 2025 80%26'!Q202</f>
        <v>6.33</v>
      </c>
      <c r="M364" s="22">
        <f>'[1]ТРАКТОРА МТЗ-82 -2 2025 80%26'!Q203</f>
        <v>37.99</v>
      </c>
      <c r="N364" s="1">
        <v>5.9</v>
      </c>
    </row>
    <row r="365" spans="1:14" ht="18.75" customHeight="1" x14ac:dyDescent="0.2">
      <c r="A365" s="29"/>
      <c r="B365" s="42"/>
      <c r="C365" s="77"/>
      <c r="D365" s="58"/>
      <c r="E365" s="75"/>
      <c r="F365" s="36"/>
      <c r="G365" s="75"/>
      <c r="H365" s="56" t="s">
        <v>401</v>
      </c>
      <c r="I365" s="56"/>
      <c r="J365" s="56"/>
      <c r="K365" s="22">
        <f>'[1]ТРАКТОРА МТЗ-82 -2 2025 80%26'!Q211</f>
        <v>48.83</v>
      </c>
      <c r="L365" s="22">
        <f>'[1]ТРАКТОРА МТЗ-82 -2 2025 80%26'!Q212</f>
        <v>9.77</v>
      </c>
      <c r="M365" s="22">
        <f>'[1]ТРАКТОРА МТЗ-82 -2 2025 80%26'!Q213</f>
        <v>58.6</v>
      </c>
      <c r="N365" s="1">
        <v>9.1</v>
      </c>
    </row>
    <row r="366" spans="1:14" ht="18.75" customHeight="1" x14ac:dyDescent="0.2">
      <c r="A366" s="29">
        <v>101</v>
      </c>
      <c r="B366" s="31" t="s">
        <v>126</v>
      </c>
      <c r="C366" s="77" t="s">
        <v>393</v>
      </c>
      <c r="D366" s="58" t="s">
        <v>402</v>
      </c>
      <c r="E366" s="36">
        <f>'[1]ТРАКТОРА 3397,3398 25,80%26'!D27</f>
        <v>45.7</v>
      </c>
      <c r="F366" s="36">
        <f>'[1]ТРАКТОРА 3397,3398 25,80%26'!D28</f>
        <v>9.14</v>
      </c>
      <c r="G366" s="30">
        <f>'[1]ТРАКТОРА 3397,3398 25,80%26'!D29</f>
        <v>54.84</v>
      </c>
      <c r="H366" s="56" t="s">
        <v>129</v>
      </c>
      <c r="I366" s="56"/>
      <c r="J366" s="56"/>
      <c r="K366" s="22">
        <f>'[1]ТРАКТОРА 3397,3398 25,80%26'!D66</f>
        <v>29.519999999999996</v>
      </c>
      <c r="L366" s="22">
        <f>'[1]ТРАКТОРА 3397,3398 25,80%26'!D67</f>
        <v>5.9</v>
      </c>
      <c r="M366" s="22">
        <f>'[1]ТРАКТОРА 3397,3398 25,80%26'!D68</f>
        <v>35.42</v>
      </c>
    </row>
    <row r="367" spans="1:14" ht="18.75" customHeight="1" x14ac:dyDescent="0.2">
      <c r="A367" s="29"/>
      <c r="B367" s="31"/>
      <c r="C367" s="77"/>
      <c r="D367" s="58"/>
      <c r="E367" s="36"/>
      <c r="F367" s="36"/>
      <c r="G367" s="30"/>
      <c r="H367" s="56" t="s">
        <v>397</v>
      </c>
      <c r="I367" s="57"/>
      <c r="J367" s="57"/>
      <c r="K367" s="22">
        <f>'[1]ТРАКТОРА 3397,3398 25,80%26'!D76</f>
        <v>37.57</v>
      </c>
      <c r="L367" s="22">
        <f>'[1]ТРАКТОРА 3397,3398 25,80%26'!D77</f>
        <v>7.51</v>
      </c>
      <c r="M367" s="22">
        <f>'[1]ТРАКТОРА 3397,3398 25,80%26'!D78</f>
        <v>45.08</v>
      </c>
    </row>
    <row r="368" spans="1:14" ht="18.75" customHeight="1" x14ac:dyDescent="0.2">
      <c r="A368" s="29"/>
      <c r="B368" s="31"/>
      <c r="C368" s="77"/>
      <c r="D368" s="58"/>
      <c r="E368" s="36"/>
      <c r="F368" s="36"/>
      <c r="G368" s="30"/>
      <c r="H368" s="56" t="s">
        <v>403</v>
      </c>
      <c r="I368" s="56"/>
      <c r="J368" s="56"/>
      <c r="K368" s="22">
        <f>'[1]ТРАКТОРА 3397,3398 25,80%26'!D86</f>
        <v>24.68</v>
      </c>
      <c r="L368" s="22">
        <f>'[1]ТРАКТОРА 3397,3398 25,80%26'!D87</f>
        <v>4.9400000000000004</v>
      </c>
      <c r="M368" s="22">
        <f>'[1]ТРАКТОРА 3397,3398 25,80%26'!D88</f>
        <v>29.62</v>
      </c>
    </row>
    <row r="369" spans="1:14" ht="18.75" customHeight="1" x14ac:dyDescent="0.2">
      <c r="A369" s="29"/>
      <c r="B369" s="31"/>
      <c r="C369" s="77"/>
      <c r="D369" s="58"/>
      <c r="E369" s="36"/>
      <c r="F369" s="36"/>
      <c r="G369" s="30"/>
      <c r="H369" s="56" t="s">
        <v>399</v>
      </c>
      <c r="I369" s="57"/>
      <c r="J369" s="57"/>
      <c r="K369" s="22">
        <f>'[1]ТРАКТОРА 3397,3398 25,80%26'!D146</f>
        <v>23.08</v>
      </c>
      <c r="L369" s="22">
        <f>'[1]ТРАКТОРА 3397,3398 25,80%26'!D147</f>
        <v>4.62</v>
      </c>
      <c r="M369" s="22">
        <f>'[1]ТРАКТОРА 3397,3398 25,80%26'!D148</f>
        <v>27.7</v>
      </c>
    </row>
    <row r="370" spans="1:14" ht="18.75" customHeight="1" x14ac:dyDescent="0.2">
      <c r="A370" s="29"/>
      <c r="B370" s="31"/>
      <c r="C370" s="77"/>
      <c r="D370" s="58"/>
      <c r="E370" s="36"/>
      <c r="F370" s="36"/>
      <c r="G370" s="30"/>
      <c r="H370" s="56" t="s">
        <v>404</v>
      </c>
      <c r="I370" s="56"/>
      <c r="J370" s="56"/>
      <c r="K370" s="22">
        <f>'[1]ТРАКТОРА 3397,3398 25,80%26'!D226</f>
        <v>33.82</v>
      </c>
      <c r="L370" s="22">
        <f>'[1]ТРАКТОРА 3397,3398 25,80%26'!D227</f>
        <v>6.76</v>
      </c>
      <c r="M370" s="22">
        <f>'[1]ТРАКТОРА 3397,3398 25,80%26'!D228</f>
        <v>40.58</v>
      </c>
    </row>
    <row r="371" spans="1:14" ht="18.75" customHeight="1" x14ac:dyDescent="0.2">
      <c r="A371" s="29"/>
      <c r="B371" s="31"/>
      <c r="C371" s="77"/>
      <c r="D371" s="58"/>
      <c r="E371" s="36"/>
      <c r="F371" s="36"/>
      <c r="G371" s="30"/>
      <c r="H371" s="56" t="s">
        <v>405</v>
      </c>
      <c r="I371" s="56"/>
      <c r="J371" s="56"/>
      <c r="K371" s="22">
        <f>'[1]ТРАКТОРА 3397,3398 25,80%26'!D276</f>
        <v>24.68</v>
      </c>
      <c r="L371" s="22">
        <f>'[1]ТРАКТОРА 3397,3398 25,80%26'!D277</f>
        <v>4.9400000000000004</v>
      </c>
      <c r="M371" s="22">
        <f>'[1]ТРАКТОРА 3397,3398 25,80%26'!D278</f>
        <v>29.62</v>
      </c>
    </row>
    <row r="372" spans="1:14" ht="18.75" customHeight="1" x14ac:dyDescent="0.2">
      <c r="A372" s="29"/>
      <c r="B372" s="31"/>
      <c r="C372" s="77"/>
      <c r="D372" s="58"/>
      <c r="E372" s="36"/>
      <c r="F372" s="36"/>
      <c r="G372" s="30"/>
      <c r="H372" s="56" t="s">
        <v>406</v>
      </c>
      <c r="I372" s="56"/>
      <c r="J372" s="56"/>
      <c r="K372" s="22">
        <f>'[1]ТРАКТОРА 3397,3398 25,80%26'!D286</f>
        <v>24.68</v>
      </c>
      <c r="L372" s="22">
        <f>'[1]ТРАКТОРА 3397,3398 25,80%26'!D287</f>
        <v>4.9400000000000004</v>
      </c>
      <c r="M372" s="22">
        <f>'[1]ТРАКТОРА 3397,3398 25,80%26'!D288</f>
        <v>29.62</v>
      </c>
    </row>
    <row r="373" spans="1:14" ht="18.75" customHeight="1" x14ac:dyDescent="0.2">
      <c r="A373" s="29"/>
      <c r="B373" s="31"/>
      <c r="C373" s="77"/>
      <c r="D373" s="58"/>
      <c r="E373" s="36"/>
      <c r="F373" s="36"/>
      <c r="G373" s="30"/>
      <c r="H373" s="56" t="s">
        <v>407</v>
      </c>
      <c r="I373" s="56"/>
      <c r="J373" s="56"/>
      <c r="K373" s="22">
        <f>'[1]ТРАКТОРА 3397,3398 25,80%26'!D296</f>
        <v>35.42</v>
      </c>
      <c r="L373" s="22">
        <f>'[1]ТРАКТОРА 3397,3398 25,80%26'!D297</f>
        <v>7.08</v>
      </c>
      <c r="M373" s="22">
        <f>'[1]ТРАКТОРА 3397,3398 25,80%26'!D298</f>
        <v>42.5</v>
      </c>
    </row>
    <row r="374" spans="1:14" ht="13.5" customHeight="1" x14ac:dyDescent="0.2">
      <c r="A374" s="29">
        <v>102</v>
      </c>
      <c r="B374" s="30" t="s">
        <v>408</v>
      </c>
      <c r="C374" s="30" t="s">
        <v>409</v>
      </c>
      <c r="D374" s="67" t="s">
        <v>410</v>
      </c>
      <c r="E374" s="36">
        <f>'[1]АМКАДОРЫ 80%26'!H28</f>
        <v>34.22</v>
      </c>
      <c r="F374" s="36">
        <f>'[1]АМКАДОРЫ 80%26'!H29</f>
        <v>6.84</v>
      </c>
      <c r="G374" s="36">
        <f>'[1]АМКАДОРЫ 80%26'!H30</f>
        <v>41.06</v>
      </c>
      <c r="H374" s="56" t="s">
        <v>129</v>
      </c>
      <c r="I374" s="56"/>
      <c r="J374" s="56"/>
      <c r="K374" s="37">
        <f>'[1]АМКАДОРЫ 80%26'!H43</f>
        <v>52.06</v>
      </c>
      <c r="L374" s="37">
        <f>'[1]АМКАДОРЫ 80%26'!H44</f>
        <v>10.41</v>
      </c>
      <c r="M374" s="37">
        <f>'[1]АМКАДОРЫ 80%26'!H45</f>
        <v>62.47</v>
      </c>
      <c r="N374" s="1">
        <v>9.6999999999999993</v>
      </c>
    </row>
    <row r="375" spans="1:14" ht="16.5" customHeight="1" x14ac:dyDescent="0.2">
      <c r="A375" s="29"/>
      <c r="B375" s="30"/>
      <c r="C375" s="30"/>
      <c r="D375" s="67"/>
      <c r="E375" s="36"/>
      <c r="F375" s="36"/>
      <c r="G375" s="36"/>
      <c r="H375" s="56" t="s">
        <v>411</v>
      </c>
      <c r="I375" s="56"/>
      <c r="J375" s="56"/>
      <c r="K375" s="37">
        <f>'[1]АМКАДОРЫ 80%26'!H53</f>
        <v>38.630000000000003</v>
      </c>
      <c r="L375" s="37">
        <f>'[1]АМКАДОРЫ 80%26'!H54</f>
        <v>7.73</v>
      </c>
      <c r="M375" s="37">
        <f>'[1]АМКАДОРЫ 80%26'!H55</f>
        <v>46.36</v>
      </c>
      <c r="N375" s="1">
        <v>7.2</v>
      </c>
    </row>
    <row r="376" spans="1:14" ht="14.25" customHeight="1" x14ac:dyDescent="0.2">
      <c r="A376" s="29"/>
      <c r="B376" s="30"/>
      <c r="C376" s="30"/>
      <c r="D376" s="67"/>
      <c r="E376" s="36"/>
      <c r="F376" s="36"/>
      <c r="G376" s="36"/>
      <c r="H376" s="56" t="s">
        <v>188</v>
      </c>
      <c r="I376" s="56"/>
      <c r="J376" s="56"/>
      <c r="K376" s="37">
        <f>'[1]АМКАДОРЫ 80%26'!H63</f>
        <v>60.1</v>
      </c>
      <c r="L376" s="37">
        <f>'[1]АМКАДОРЫ 80%26'!H64</f>
        <v>12.02</v>
      </c>
      <c r="M376" s="37">
        <f>'[1]АМКАДОРЫ 80%26'!H65</f>
        <v>72.12</v>
      </c>
      <c r="N376" s="1">
        <v>11.2</v>
      </c>
    </row>
    <row r="377" spans="1:14" ht="15.75" customHeight="1" x14ac:dyDescent="0.2">
      <c r="A377" s="29">
        <v>103</v>
      </c>
      <c r="B377" s="30" t="s">
        <v>408</v>
      </c>
      <c r="C377" s="30" t="s">
        <v>412</v>
      </c>
      <c r="D377" s="67" t="s">
        <v>413</v>
      </c>
      <c r="E377" s="36">
        <f>'[1]АМКАДОРЫ 80%26'!I28</f>
        <v>32.08</v>
      </c>
      <c r="F377" s="36">
        <f>'[1]АМКАДОРЫ 80%26'!I29</f>
        <v>6.42</v>
      </c>
      <c r="G377" s="36">
        <f>'[1]АМКАДОРЫ 80%26'!I30</f>
        <v>38.5</v>
      </c>
      <c r="H377" s="56" t="s">
        <v>129</v>
      </c>
      <c r="I377" s="56"/>
      <c r="J377" s="56"/>
      <c r="K377" s="37">
        <f>'[1]АМКАДОРЫ 80%26'!I43</f>
        <v>33.26</v>
      </c>
      <c r="L377" s="37">
        <f>'[1]АМКАДОРЫ 80%26'!I44</f>
        <v>6.65</v>
      </c>
      <c r="M377" s="37">
        <f>'[1]АМКАДОРЫ 80%26'!I45</f>
        <v>39.909999999999997</v>
      </c>
      <c r="N377" s="76">
        <v>6.2</v>
      </c>
    </row>
    <row r="378" spans="1:14" ht="13.5" customHeight="1" x14ac:dyDescent="0.2">
      <c r="A378" s="29"/>
      <c r="B378" s="30"/>
      <c r="C378" s="30"/>
      <c r="D378" s="67"/>
      <c r="E378" s="36"/>
      <c r="F378" s="36"/>
      <c r="G378" s="36"/>
      <c r="H378" s="56" t="s">
        <v>414</v>
      </c>
      <c r="I378" s="56"/>
      <c r="J378" s="56"/>
      <c r="K378" s="37">
        <f>'[1]АМКАДОРЫ 80%26'!I53</f>
        <v>32.200000000000003</v>
      </c>
      <c r="L378" s="37">
        <f>'[1]АМКАДОРЫ 80%26'!I54</f>
        <v>6.44</v>
      </c>
      <c r="M378" s="37">
        <f>'[1]АМКАДОРЫ 80%26'!I55</f>
        <v>38.64</v>
      </c>
      <c r="N378" s="1">
        <v>6</v>
      </c>
    </row>
    <row r="379" spans="1:14" ht="21" customHeight="1" x14ac:dyDescent="0.2">
      <c r="A379" s="29">
        <v>104</v>
      </c>
      <c r="B379" s="30" t="s">
        <v>415</v>
      </c>
      <c r="C379" s="30" t="s">
        <v>416</v>
      </c>
      <c r="D379" s="67" t="s">
        <v>417</v>
      </c>
      <c r="E379" s="36">
        <f>'[1]ПОГР,БУЛЬД,ТРАК,КОМ.кол 2 80%26'!I27</f>
        <v>76.86</v>
      </c>
      <c r="F379" s="36">
        <f>'[1]ПОГР,БУЛЬД,ТРАК,КОМ.кол 2 80%26'!I28</f>
        <v>15.37</v>
      </c>
      <c r="G379" s="36">
        <f>'[1]ПОГР,БУЛЬД,ТРАК,КОМ.кол 2 80%26'!I29</f>
        <v>92.23</v>
      </c>
      <c r="H379" s="56" t="s">
        <v>129</v>
      </c>
      <c r="I379" s="56"/>
      <c r="J379" s="56"/>
      <c r="K379" s="37">
        <f>'[1]ПОГР,БУЛЬД,ТРАК,КОМ.кол 2 80%26'!I44</f>
        <v>56.36</v>
      </c>
      <c r="L379" s="37">
        <f>'[1]ПОГР,БУЛЬД,ТРАК,КОМ.кол 2 80%26'!I45</f>
        <v>11.27</v>
      </c>
      <c r="M379" s="37">
        <f>'[1]ПОГР,БУЛЬД,ТРАК,КОМ.кол 2 80%26'!I46</f>
        <v>67.63</v>
      </c>
      <c r="N379" s="1">
        <v>10.5</v>
      </c>
    </row>
    <row r="380" spans="1:14" ht="21.75" customHeight="1" x14ac:dyDescent="0.2">
      <c r="A380" s="29"/>
      <c r="B380" s="30"/>
      <c r="C380" s="30"/>
      <c r="D380" s="67"/>
      <c r="E380" s="36"/>
      <c r="F380" s="36"/>
      <c r="G380" s="36"/>
      <c r="H380" s="56" t="s">
        <v>418</v>
      </c>
      <c r="I380" s="56"/>
      <c r="J380" s="56"/>
      <c r="K380" s="37">
        <f>'[1]ПОГР,БУЛЬД,ТРАК,КОМ.кол 2 80%26'!I55</f>
        <v>45.63</v>
      </c>
      <c r="L380" s="37">
        <f>'[1]ПОГР,БУЛЬД,ТРАК,КОМ.кол 2 80%26'!I56</f>
        <v>9.1300000000000008</v>
      </c>
      <c r="M380" s="37">
        <f>'[1]ПОГР,БУЛЬД,ТРАК,КОМ.кол 2 80%26'!I57</f>
        <v>54.76</v>
      </c>
      <c r="N380" s="1">
        <v>8.5</v>
      </c>
    </row>
    <row r="381" spans="1:14" ht="28.5" customHeight="1" x14ac:dyDescent="0.2">
      <c r="A381" s="29"/>
      <c r="B381" s="30"/>
      <c r="C381" s="30"/>
      <c r="D381" s="67"/>
      <c r="E381" s="36"/>
      <c r="F381" s="36"/>
      <c r="G381" s="36"/>
      <c r="H381" s="56" t="s">
        <v>419</v>
      </c>
      <c r="I381" s="56"/>
      <c r="J381" s="56"/>
      <c r="K381" s="37">
        <f>'[1]ПОГР,БУЛЬД,ТРАК,КОМ.кол 2 80%26'!I65</f>
        <v>40.269999999999996</v>
      </c>
      <c r="L381" s="37">
        <f>'[1]ПОГР,БУЛЬД,ТРАК,КОМ.кол 2 80%26'!I66</f>
        <v>8.0500000000000007</v>
      </c>
      <c r="M381" s="37">
        <f>'[1]ПОГР,БУЛЬД,ТРАК,КОМ.кол 2 80%26'!I67</f>
        <v>48.32</v>
      </c>
      <c r="N381" s="1">
        <v>7.5</v>
      </c>
    </row>
    <row r="382" spans="1:14" ht="27" customHeight="1" x14ac:dyDescent="0.2">
      <c r="A382" s="29">
        <v>105</v>
      </c>
      <c r="B382" s="31" t="s">
        <v>244</v>
      </c>
      <c r="C382" s="29" t="s">
        <v>420</v>
      </c>
      <c r="D382" s="67" t="s">
        <v>421</v>
      </c>
      <c r="E382" s="36">
        <f>'[1]АМКАДОР ЕМ 06-40 80%26'!D29</f>
        <v>34.22</v>
      </c>
      <c r="F382" s="36">
        <f>'[1]АМКАДОР ЕМ 06-40 80%26'!D30</f>
        <v>6.84</v>
      </c>
      <c r="G382" s="36">
        <f>'[1]АМКАДОР ЕМ 06-40 80%26'!D31</f>
        <v>41.06</v>
      </c>
      <c r="H382" s="56" t="s">
        <v>129</v>
      </c>
      <c r="I382" s="56"/>
      <c r="J382" s="56"/>
      <c r="K382" s="37">
        <f>'[1]АМКАДОР ЕМ 06-40 80%26'!D45</f>
        <v>53.66</v>
      </c>
      <c r="L382" s="37">
        <f>'[1]АМКАДОР ЕМ 06-40 80%26'!D46</f>
        <v>10.73</v>
      </c>
      <c r="M382" s="37">
        <f>'[1]АМКАДОР ЕМ 06-40 80%26'!D47</f>
        <v>64.39</v>
      </c>
    </row>
    <row r="383" spans="1:14" ht="28.5" customHeight="1" x14ac:dyDescent="0.2">
      <c r="A383" s="29"/>
      <c r="B383" s="31"/>
      <c r="C383" s="29"/>
      <c r="D383" s="67"/>
      <c r="E383" s="36"/>
      <c r="F383" s="36"/>
      <c r="G383" s="36"/>
      <c r="H383" s="56" t="s">
        <v>422</v>
      </c>
      <c r="I383" s="56"/>
      <c r="J383" s="56"/>
      <c r="K383" s="37">
        <f>'[1]АМКАДОР ЕМ 06-40 80%26'!D55</f>
        <v>53.66</v>
      </c>
      <c r="L383" s="37">
        <f>'[1]АМКАДОР ЕМ 06-40 80%26'!D56</f>
        <v>10.73</v>
      </c>
      <c r="M383" s="37">
        <f>'[1]АМКАДОР ЕМ 06-40 80%26'!D57</f>
        <v>64.39</v>
      </c>
    </row>
    <row r="384" spans="1:14" ht="19.5" customHeight="1" x14ac:dyDescent="0.2">
      <c r="A384" s="29"/>
      <c r="B384" s="31"/>
      <c r="C384" s="29"/>
      <c r="D384" s="67"/>
      <c r="E384" s="36"/>
      <c r="F384" s="36"/>
      <c r="G384" s="36"/>
      <c r="H384" s="56" t="s">
        <v>423</v>
      </c>
      <c r="I384" s="56"/>
      <c r="J384" s="56"/>
      <c r="K384" s="37">
        <f>'[1]АМКАДОР ЕМ 06-40 80%26'!D65</f>
        <v>46.69</v>
      </c>
      <c r="L384" s="37">
        <f>'[1]АМКАДОР ЕМ 06-40 80%26'!D66</f>
        <v>9.34</v>
      </c>
      <c r="M384" s="37">
        <f>'[1]АМКАДОР ЕМ 06-40 80%26'!D67</f>
        <v>56.03</v>
      </c>
    </row>
    <row r="385" spans="1:14" ht="19.5" customHeight="1" x14ac:dyDescent="0.2">
      <c r="A385" s="29"/>
      <c r="B385" s="31"/>
      <c r="C385" s="29"/>
      <c r="D385" s="67"/>
      <c r="E385" s="36"/>
      <c r="F385" s="36"/>
      <c r="G385" s="36"/>
      <c r="H385" s="56" t="s">
        <v>188</v>
      </c>
      <c r="I385" s="56"/>
      <c r="J385" s="56"/>
      <c r="K385" s="37">
        <f>'[1]АМКАДОР ЕМ 06-40 80%26'!D74</f>
        <v>60.1</v>
      </c>
      <c r="L385" s="37">
        <f>'[1]АМКАДОР ЕМ 06-40 80%26'!D75</f>
        <v>12.02</v>
      </c>
      <c r="M385" s="37">
        <f>'[1]АМКАДОР ЕМ 06-40 80%26'!D76</f>
        <v>72.12</v>
      </c>
    </row>
    <row r="386" spans="1:14" ht="17.25" customHeight="1" x14ac:dyDescent="0.2">
      <c r="A386" s="29"/>
      <c r="B386" s="31"/>
      <c r="C386" s="29"/>
      <c r="D386" s="67"/>
      <c r="E386" s="36"/>
      <c r="F386" s="36"/>
      <c r="G386" s="36"/>
      <c r="H386" s="56" t="s">
        <v>424</v>
      </c>
      <c r="I386" s="56"/>
      <c r="J386" s="56"/>
      <c r="K386" s="37">
        <f>'[1]АМКАДОР ЕМ 06-40 80%26'!D83</f>
        <v>50.980000000000004</v>
      </c>
      <c r="L386" s="37">
        <f>'[1]АМКАДОР ЕМ 06-40 80%26'!D84</f>
        <v>10.199999999999999</v>
      </c>
      <c r="M386" s="37">
        <f>'[1]АМКАДОР ЕМ 06-40 80%26'!D85</f>
        <v>61.18</v>
      </c>
    </row>
    <row r="387" spans="1:14" ht="18.75" customHeight="1" x14ac:dyDescent="0.2">
      <c r="A387" s="29"/>
      <c r="B387" s="31"/>
      <c r="C387" s="29"/>
      <c r="D387" s="67"/>
      <c r="E387" s="36"/>
      <c r="F387" s="36"/>
      <c r="G387" s="36"/>
      <c r="H387" s="56" t="s">
        <v>425</v>
      </c>
      <c r="I387" s="56"/>
      <c r="J387" s="56"/>
      <c r="K387" s="37">
        <f>'[1]АМКАДОР ЕМ 06-40 80%26'!D92</f>
        <v>57.42</v>
      </c>
      <c r="L387" s="37">
        <f>'[1]АМКАДОР ЕМ 06-40 80%26'!D93</f>
        <v>11.48</v>
      </c>
      <c r="M387" s="37">
        <f>'[1]АМКАДОР ЕМ 06-40 80%26'!D94</f>
        <v>68.900000000000006</v>
      </c>
    </row>
    <row r="388" spans="1:14" ht="20.25" customHeight="1" x14ac:dyDescent="0.2">
      <c r="A388" s="23">
        <v>106</v>
      </c>
      <c r="B388" s="20" t="s">
        <v>426</v>
      </c>
      <c r="C388" s="23" t="s">
        <v>427</v>
      </c>
      <c r="D388" s="20" t="s">
        <v>252</v>
      </c>
      <c r="E388" s="22">
        <f>'[1]ПОГР,БУЛЬД,ТРАК,КОМ.кол 2 80%26'!E27</f>
        <v>32.24</v>
      </c>
      <c r="F388" s="22">
        <f>'[1]ПОГР,БУЛЬД,ТРАК,КОМ.кол 2 80%26'!E28</f>
        <v>6.45</v>
      </c>
      <c r="G388" s="22">
        <f>'[1]ПОГР,БУЛЬД,ТРАК,КОМ.кол 2 80%26'!E29</f>
        <v>38.69</v>
      </c>
      <c r="H388" s="56" t="s">
        <v>424</v>
      </c>
      <c r="I388" s="56"/>
      <c r="J388" s="56"/>
      <c r="K388" s="43">
        <f>'[1]ПОГР,БУЛЬД,ТРАК,КОМ.кол 2 80%26'!E55</f>
        <v>53.66</v>
      </c>
      <c r="L388" s="43">
        <f>'[1]ПОГР,БУЛЬД,ТРАК,КОМ.кол 2 80%26'!E56</f>
        <v>10.73</v>
      </c>
      <c r="M388" s="43">
        <f>'[1]ПОГР,БУЛЬД,ТРАК,КОМ.кол 2 80%26'!E57</f>
        <v>64.39</v>
      </c>
      <c r="N388" s="1">
        <v>10</v>
      </c>
    </row>
    <row r="389" spans="1:14" ht="18.75" customHeight="1" x14ac:dyDescent="0.2">
      <c r="A389" s="68">
        <v>107</v>
      </c>
      <c r="B389" s="43" t="s">
        <v>428</v>
      </c>
      <c r="C389" s="43" t="s">
        <v>429</v>
      </c>
      <c r="D389" s="20" t="s">
        <v>252</v>
      </c>
      <c r="E389" s="27">
        <f>'[1]ПОГР,БУЛЬД,ТРАК,КОМ.кол 2 80%26'!F27</f>
        <v>57.400000000000006</v>
      </c>
      <c r="F389" s="27">
        <f>'[1]ПОГР,БУЛЬД,ТРАК,КОМ.кол 2 80%26'!F28</f>
        <v>11.48</v>
      </c>
      <c r="G389" s="27">
        <f>'[1]ПОГР,БУЛЬД,ТРАК,КОМ.кол 2 80%26'!F29</f>
        <v>68.88</v>
      </c>
      <c r="H389" s="56" t="s">
        <v>424</v>
      </c>
      <c r="I389" s="56"/>
      <c r="J389" s="56"/>
      <c r="K389" s="43">
        <f>'[1]ПОГР,БУЛЬД,ТРАК,КОМ.кол 2 80%26'!F55</f>
        <v>64.94</v>
      </c>
      <c r="L389" s="43">
        <f>'[1]ПОГР,БУЛЬД,ТРАК,КОМ.кол 2 80%26'!F56</f>
        <v>12.99</v>
      </c>
      <c r="M389" s="43">
        <f>'[1]ПОГР,БУЛЬД,ТРАК,КОМ.кол 2 80%26'!F57</f>
        <v>77.930000000000007</v>
      </c>
      <c r="N389" s="1">
        <v>12.1</v>
      </c>
    </row>
    <row r="390" spans="1:14" ht="19.5" customHeight="1" x14ac:dyDescent="0.2">
      <c r="A390" s="68">
        <v>108</v>
      </c>
      <c r="B390" s="43" t="s">
        <v>428</v>
      </c>
      <c r="C390" s="43" t="s">
        <v>430</v>
      </c>
      <c r="D390" s="20" t="s">
        <v>431</v>
      </c>
      <c r="E390" s="27">
        <f>'[1]ПОГР,БУЛЬД,ТРАК,КОМ.кол 2 80%26'!G27</f>
        <v>57.400000000000006</v>
      </c>
      <c r="F390" s="27">
        <f>'[1]ПОГР,БУЛЬД,ТРАК,КОМ.кол 2 80%26'!G28</f>
        <v>11.48</v>
      </c>
      <c r="G390" s="27">
        <f>'[1]ПОГР,БУЛЬД,ТРАК,КОМ.кол 2 80%26'!G29</f>
        <v>68.88</v>
      </c>
      <c r="H390" s="56" t="s">
        <v>424</v>
      </c>
      <c r="I390" s="56"/>
      <c r="J390" s="56"/>
      <c r="K390" s="37">
        <f>'[1]ПОГР,БУЛЬД,ТРАК,КОМ.кол 2 80%26'!G55</f>
        <v>57.42</v>
      </c>
      <c r="L390" s="37">
        <f>'[1]ПОГР,БУЛЬД,ТРАК,КОМ.кол 2 80%26'!G56</f>
        <v>11.48</v>
      </c>
      <c r="M390" s="37">
        <f>'[1]ПОГР,БУЛЬД,ТРАК,КОМ.кол 2 80%26'!G57</f>
        <v>68.900000000000006</v>
      </c>
      <c r="N390" s="1">
        <v>10.7</v>
      </c>
    </row>
    <row r="391" spans="1:14" ht="15.75" customHeight="1" x14ac:dyDescent="0.2">
      <c r="A391" s="31">
        <v>109</v>
      </c>
      <c r="B391" s="30" t="s">
        <v>432</v>
      </c>
      <c r="C391" s="30" t="s">
        <v>433</v>
      </c>
      <c r="D391" s="67" t="s">
        <v>434</v>
      </c>
      <c r="E391" s="36">
        <f>'[1]ПОГР,БУЛЬД,ТРАК,КОМ.кол 2 80%26'!H27</f>
        <v>44.89</v>
      </c>
      <c r="F391" s="36">
        <f>'[1]ПОГР,БУЛЬД,ТРАК,КОМ.кол 2 80%26'!H28</f>
        <v>8.98</v>
      </c>
      <c r="G391" s="36">
        <f>'[1]ПОГР,БУЛЬД,ТРАК,КОМ.кол 2 80%26'!H29</f>
        <v>53.87</v>
      </c>
      <c r="H391" s="56" t="s">
        <v>129</v>
      </c>
      <c r="I391" s="56"/>
      <c r="J391" s="56"/>
      <c r="K391" s="22">
        <f>'[1]ПОГР,БУЛЬД,ТРАК,КОМ.кол 2 80%26'!H44</f>
        <v>61.180000000000007</v>
      </c>
      <c r="L391" s="22">
        <f>'[1]ПОГР,БУЛЬД,ТРАК,КОМ.кол 2 80%26'!H45</f>
        <v>12.24</v>
      </c>
      <c r="M391" s="22">
        <f>'[1]ПОГР,БУЛЬД,ТРАК,КОМ.кол 2 80%26'!H46</f>
        <v>73.42</v>
      </c>
      <c r="N391" s="1">
        <v>11.4</v>
      </c>
    </row>
    <row r="392" spans="1:14" ht="18.75" customHeight="1" x14ac:dyDescent="0.2">
      <c r="A392" s="31"/>
      <c r="B392" s="30"/>
      <c r="C392" s="30"/>
      <c r="D392" s="67"/>
      <c r="E392" s="36"/>
      <c r="F392" s="36"/>
      <c r="G392" s="36"/>
      <c r="H392" s="56" t="s">
        <v>435</v>
      </c>
      <c r="I392" s="56"/>
      <c r="J392" s="56"/>
      <c r="K392" s="37">
        <f>'[1]ПОГР,БУЛЬД,ТРАК,КОМ.кол 2 80%26'!H75</f>
        <v>55.82</v>
      </c>
      <c r="L392" s="37">
        <f>'[1]ПОГР,БУЛЬД,ТРАК,КОМ.кол 2 80%26'!H76</f>
        <v>11.16</v>
      </c>
      <c r="M392" s="37">
        <f>'[1]ПОГР,БУЛЬД,ТРАК,КОМ.кол 2 80%26'!H77</f>
        <v>66.98</v>
      </c>
      <c r="N392" s="1">
        <v>10.4</v>
      </c>
    </row>
    <row r="393" spans="1:14" ht="18" customHeight="1" x14ac:dyDescent="0.2">
      <c r="A393" s="31"/>
      <c r="B393" s="30"/>
      <c r="C393" s="30"/>
      <c r="D393" s="67"/>
      <c r="E393" s="36"/>
      <c r="F393" s="36"/>
      <c r="G393" s="36"/>
      <c r="H393" s="56" t="s">
        <v>436</v>
      </c>
      <c r="I393" s="56"/>
      <c r="J393" s="56"/>
      <c r="K393" s="37">
        <f>'[1]ПОГР,БУЛЬД,ТРАК,КОМ.кол 2 80%26'!H85</f>
        <v>43.99</v>
      </c>
      <c r="L393" s="37">
        <f>'[1]ПОГР,БУЛЬД,ТРАК,КОМ.кол 2 80%26'!H86</f>
        <v>8.8000000000000007</v>
      </c>
      <c r="M393" s="37">
        <f>'[1]ПОГР,БУЛЬД,ТРАК,КОМ.кол 2 80%26'!H87</f>
        <v>52.79</v>
      </c>
      <c r="N393" s="1">
        <v>8.1999999999999993</v>
      </c>
    </row>
    <row r="394" spans="1:14" ht="18" customHeight="1" x14ac:dyDescent="0.2">
      <c r="A394" s="31"/>
      <c r="B394" s="30"/>
      <c r="C394" s="30"/>
      <c r="D394" s="67"/>
      <c r="E394" s="36"/>
      <c r="F394" s="36"/>
      <c r="G394" s="36"/>
      <c r="H394" s="56" t="s">
        <v>407</v>
      </c>
      <c r="I394" s="56"/>
      <c r="J394" s="56"/>
      <c r="K394" s="37">
        <f>'[1]ПОГР,БУЛЬД,ТРАК,КОМ.кол 2 80%26'!H95</f>
        <v>52.599999999999994</v>
      </c>
      <c r="L394" s="37">
        <f>'[1]ПОГР,БУЛЬД,ТРАК,КОМ.кол 2 80%26'!H96</f>
        <v>10.52</v>
      </c>
      <c r="M394" s="37">
        <f>'[1]ПОГР,БУЛЬД,ТРАК,КОМ.кол 2 80%26'!H97</f>
        <v>63.12</v>
      </c>
      <c r="N394" s="1">
        <v>9.8000000000000007</v>
      </c>
    </row>
    <row r="395" spans="1:14" ht="28.5" customHeight="1" x14ac:dyDescent="0.2">
      <c r="A395" s="22"/>
      <c r="B395" s="64" t="s">
        <v>437</v>
      </c>
      <c r="C395" s="20"/>
      <c r="D395" s="21"/>
      <c r="E395"/>
      <c r="F395"/>
      <c r="G395" s="22"/>
      <c r="H395"/>
      <c r="I395"/>
      <c r="J395" s="22"/>
      <c r="K395" s="23"/>
      <c r="L395" s="23"/>
      <c r="M395" s="23"/>
    </row>
    <row r="396" spans="1:14" ht="27.75" customHeight="1" x14ac:dyDescent="0.2">
      <c r="A396" s="34">
        <v>110</v>
      </c>
      <c r="B396" s="20" t="s">
        <v>438</v>
      </c>
      <c r="C396" s="20" t="s">
        <v>439</v>
      </c>
      <c r="D396" s="78" t="s">
        <v>440</v>
      </c>
      <c r="E396" s="22">
        <f>'[1]МУСОРОВОЗЫ кол2 80%26'!J33</f>
        <v>35.19</v>
      </c>
      <c r="F396" s="22">
        <f>'[1]МУСОРОВОЗЫ кол2 80%26'!J34</f>
        <v>7.04</v>
      </c>
      <c r="G396" s="27">
        <f>'[1]МУСОРОВОЗЫ кол2 80%26'!J35</f>
        <v>42.23</v>
      </c>
      <c r="H396" s="22">
        <f>'[1]МУСОРОВОЗЫ кол2 80%26'!J45</f>
        <v>1.69</v>
      </c>
      <c r="I396" s="22">
        <f>'[1]МУСОРОВОЗЫ кол2 80%26'!J46</f>
        <v>0.34</v>
      </c>
      <c r="J396" s="27">
        <f>'[1]МУСОРОВОЗЫ кол2 80%26'!J47</f>
        <v>2.0299999999999998</v>
      </c>
      <c r="K396" s="22">
        <f>'[1]МУСОРОВОЗЫ кол2 80%26'!J56</f>
        <v>26.240000000000002</v>
      </c>
      <c r="L396" s="22">
        <f>'[1]МУСОРОВОЗЫ кол2 80%26'!J57</f>
        <v>5.25</v>
      </c>
      <c r="M396" s="22">
        <f>'[1]МУСОРОВОЗЫ кол2 80%26'!J58</f>
        <v>31.49</v>
      </c>
    </row>
    <row r="397" spans="1:14" ht="31.5" customHeight="1" x14ac:dyDescent="0.2">
      <c r="A397" s="34">
        <v>111</v>
      </c>
      <c r="B397" s="20" t="s">
        <v>438</v>
      </c>
      <c r="C397" s="20" t="s">
        <v>441</v>
      </c>
      <c r="D397" s="78" t="s">
        <v>442</v>
      </c>
      <c r="E397" s="22">
        <f>'[1]МУСОРОВОЗЫ кол2 80%26'!Q33</f>
        <v>37.35</v>
      </c>
      <c r="F397" s="22">
        <f>'[1]МУСОРОВОЗЫ кол2 80%26'!Q34</f>
        <v>7.47</v>
      </c>
      <c r="G397" s="27">
        <f>'[1]МУСОРОВОЗЫ кол2 80%26'!Q35</f>
        <v>44.82</v>
      </c>
      <c r="H397" s="79">
        <f>'[1]МУСОРОВОЗЫ кол2 80%26'!Q45</f>
        <v>1.94</v>
      </c>
      <c r="I397" s="79">
        <f>'[1]МУСОРОВОЗЫ кол2 80%26'!Q46</f>
        <v>0.39</v>
      </c>
      <c r="J397" s="80">
        <f>'[1]МУСОРОВОЗЫ кол2 80%26'!Q47</f>
        <v>2.33</v>
      </c>
      <c r="K397" s="81">
        <f>'[1]МУСОРОВОЗЫ кол2 80%26'!Q56</f>
        <v>34.9</v>
      </c>
      <c r="L397" s="81">
        <f>'[1]МУСОРОВОЗЫ кол2 80%26'!Q57</f>
        <v>6.98</v>
      </c>
      <c r="M397" s="81">
        <f>'[1]МУСОРОВОЗЫ кол2 80%26'!Q58</f>
        <v>41.88</v>
      </c>
    </row>
    <row r="398" spans="1:14" ht="31.5" customHeight="1" x14ac:dyDescent="0.2">
      <c r="A398" s="34">
        <v>112</v>
      </c>
      <c r="B398" s="20" t="s">
        <v>438</v>
      </c>
      <c r="C398" s="20" t="s">
        <v>441</v>
      </c>
      <c r="D398" s="78" t="s">
        <v>443</v>
      </c>
      <c r="E398" s="22">
        <f>'[1]МУСОРОВОЗЫ кол2 80%26'!P33</f>
        <v>37.35</v>
      </c>
      <c r="F398" s="22">
        <f>'[1]МУСОРОВОЗЫ кол2 80%26'!P34</f>
        <v>7.47</v>
      </c>
      <c r="G398" s="27">
        <f>'[1]МУСОРОВОЗЫ кол2 80%26'!P35</f>
        <v>44.82</v>
      </c>
      <c r="H398" s="79"/>
      <c r="I398" s="79"/>
      <c r="J398" s="47"/>
      <c r="K398" s="47"/>
      <c r="L398" s="47"/>
      <c r="M398" s="47"/>
    </row>
    <row r="399" spans="1:14" ht="15.75" customHeight="1" x14ac:dyDescent="0.2">
      <c r="A399" s="22">
        <v>113</v>
      </c>
      <c r="B399" s="20" t="s">
        <v>438</v>
      </c>
      <c r="C399" s="20" t="s">
        <v>444</v>
      </c>
      <c r="D399" s="21" t="s">
        <v>445</v>
      </c>
      <c r="E399" s="22">
        <f>'[1]МУСОРОВОЗЫ кол2 80%26'!M33</f>
        <v>37.35</v>
      </c>
      <c r="F399" s="22">
        <f>'[1]МУСОРОВОЗЫ кол2 80%26'!M34</f>
        <v>7.47</v>
      </c>
      <c r="G399" s="27">
        <f>'[1]МУСОРОВОЗЫ кол2 80%26'!M35</f>
        <v>44.82</v>
      </c>
      <c r="H399" s="22">
        <f>'[1]МУСОРОВОЗЫ кол2 80%26'!M45</f>
        <v>1.94</v>
      </c>
      <c r="I399" s="22">
        <f>'[1]МУСОРОВОЗЫ кол2 80%26'!M46</f>
        <v>0.39</v>
      </c>
      <c r="J399" s="27">
        <f>'[1]МУСОРОВОЗЫ кол2 80%26'!M47</f>
        <v>2.33</v>
      </c>
      <c r="K399" s="37">
        <f>'[1]МУСОРОВОЗЫ кол2 80%26'!M56</f>
        <v>20.39</v>
      </c>
      <c r="L399" s="37">
        <f>'[1]МУСОРОВОЗЫ кол2 80%26'!M57</f>
        <v>4.08</v>
      </c>
      <c r="M399" s="37">
        <f>'[1]МУСОРОВОЗЫ кол2 80%26'!M58</f>
        <v>24.47</v>
      </c>
    </row>
    <row r="400" spans="1:14" ht="28.5" customHeight="1" x14ac:dyDescent="0.2">
      <c r="A400" s="34">
        <v>114</v>
      </c>
      <c r="B400" s="20" t="s">
        <v>438</v>
      </c>
      <c r="C400" s="20" t="s">
        <v>446</v>
      </c>
      <c r="D400" s="78" t="s">
        <v>447</v>
      </c>
      <c r="E400" s="22">
        <f>'[1]МУСОРОВОЗЫ кол2 80%26'!N33</f>
        <v>37.35</v>
      </c>
      <c r="F400" s="22">
        <f>'[1]МУСОРОВОЗЫ кол2 80%26'!N34</f>
        <v>7.47</v>
      </c>
      <c r="G400" s="27">
        <f>'[1]МУСОРОВОЗЫ кол2 80%26'!N35</f>
        <v>44.82</v>
      </c>
      <c r="H400" s="22">
        <f>'[1]МУСОРОВОЗЫ кол2 80%26'!N45</f>
        <v>2.12</v>
      </c>
      <c r="I400" s="22">
        <f>'[1]МУСОРОВОЗЫ кол2 80%26'!N46</f>
        <v>0.42</v>
      </c>
      <c r="J400" s="27">
        <f>'[1]МУСОРОВОЗЫ кол2 80%26'!N47</f>
        <v>2.54</v>
      </c>
      <c r="K400" s="37">
        <f>'[1]МУСОРОВОЗЫ кол2 80%26'!N56</f>
        <v>24.68</v>
      </c>
      <c r="L400" s="37">
        <f>'[1]МУСОРОВОЗЫ кол2 80%26'!N57</f>
        <v>4.9400000000000004</v>
      </c>
      <c r="M400" s="37">
        <f>'[1]МУСОРОВОЗЫ кол2 80%26'!N58</f>
        <v>29.62</v>
      </c>
    </row>
    <row r="401" spans="1:13" ht="30.75" customHeight="1" x14ac:dyDescent="0.2">
      <c r="A401" s="34">
        <v>115</v>
      </c>
      <c r="B401" s="20" t="s">
        <v>438</v>
      </c>
      <c r="C401" s="20" t="s">
        <v>448</v>
      </c>
      <c r="D401" s="78" t="s">
        <v>449</v>
      </c>
      <c r="E401" s="22">
        <f>'[1]МУСОРОВОЗЫ кол2 80%26'!R33</f>
        <v>35.19</v>
      </c>
      <c r="F401" s="22">
        <f>'[1]МУСОРОВОЗЫ кол2 80%26'!R34</f>
        <v>7.04</v>
      </c>
      <c r="G401" s="27">
        <f>'[1]МУСОРОВОЗЫ кол2 80%26'!R35</f>
        <v>42.23</v>
      </c>
      <c r="H401" s="22">
        <f>'[1]МУСОРОВОЗЫ кол2 80%26'!R45</f>
        <v>1.62</v>
      </c>
      <c r="I401" s="22">
        <f>'[1]МУСОРОВОЗЫ кол2 80%26'!R46</f>
        <v>0.32</v>
      </c>
      <c r="J401" s="27">
        <f>'[1]МУСОРОВОЗЫ кол2 80%26'!R47</f>
        <v>1.94</v>
      </c>
      <c r="K401" s="22">
        <f>'[1]МУСОРОВОЗЫ кол2 80%26'!R56</f>
        <v>24.16</v>
      </c>
      <c r="L401" s="22">
        <f>'[1]МУСОРОВОЗЫ кол2 80%26'!R57</f>
        <v>4.83</v>
      </c>
      <c r="M401" s="22">
        <f>'[1]МУСОРОВОЗЫ кол2 80%26'!R58</f>
        <v>28.99</v>
      </c>
    </row>
    <row r="402" spans="1:13" ht="15.75" customHeight="1" x14ac:dyDescent="0.2">
      <c r="A402" s="34">
        <v>116</v>
      </c>
      <c r="B402" s="20" t="s">
        <v>438</v>
      </c>
      <c r="C402" s="20" t="s">
        <v>448</v>
      </c>
      <c r="D402" s="21" t="s">
        <v>450</v>
      </c>
      <c r="E402" s="22">
        <f>'[1]МУСОРОВОЗЫ кол2 80%26'!T33</f>
        <v>37.35</v>
      </c>
      <c r="F402" s="22">
        <f>'[1]МУСОРОВОЗЫ кол2 80%26'!T34</f>
        <v>7.47</v>
      </c>
      <c r="G402" s="27">
        <f>'[1]МУСОРОВОЗЫ кол2 80%26'!T35</f>
        <v>44.82</v>
      </c>
      <c r="H402" s="22">
        <f>'[1]МУСОРОВОЗЫ кол2 80%26'!T45</f>
        <v>1.82</v>
      </c>
      <c r="I402" s="22">
        <f>'[1]МУСОРОВОЗЫ кол2 80%26'!T46</f>
        <v>0.36</v>
      </c>
      <c r="J402" s="27">
        <f>'[1]МУСОРОВОЗЫ кол2 80%26'!T47</f>
        <v>2.1800000000000002</v>
      </c>
      <c r="K402" s="22">
        <f>'[1]МУСОРОВОЗЫ кол2 80%26'!R56</f>
        <v>24.16</v>
      </c>
      <c r="L402" s="22">
        <f>'[1]МУСОРОВОЗЫ кол2 80%26'!R57</f>
        <v>4.83</v>
      </c>
      <c r="M402" s="22">
        <f>'[1]МУСОРОВОЗЫ кол2 80%26'!R58</f>
        <v>28.99</v>
      </c>
    </row>
    <row r="403" spans="1:13" ht="15.75" customHeight="1" x14ac:dyDescent="0.2">
      <c r="A403" s="34">
        <v>117</v>
      </c>
      <c r="B403" s="20" t="s">
        <v>438</v>
      </c>
      <c r="C403" s="20" t="s">
        <v>451</v>
      </c>
      <c r="D403" s="21" t="s">
        <v>452</v>
      </c>
      <c r="E403" s="22">
        <f>'[1]МУСОРОВОЗЫ кол2 80%26'!U33</f>
        <v>31.86</v>
      </c>
      <c r="F403" s="22">
        <f>'[1]МУСОРОВОЗЫ кол2 80%26'!U34</f>
        <v>6.37</v>
      </c>
      <c r="G403" s="27">
        <f>'[1]МУСОРОВОЗЫ кол2 80%26'!U35</f>
        <v>38.229999999999997</v>
      </c>
      <c r="H403" s="22">
        <f>'[1]МУСОРОВОЗЫ кол2 80%26'!U45</f>
        <v>1.62</v>
      </c>
      <c r="I403" s="22">
        <f>'[1]МУСОРОВОЗЫ кол2 80%26'!U46</f>
        <v>0.32</v>
      </c>
      <c r="J403" s="27">
        <f>'[1]МУСОРОВОЗЫ кол2 80%26'!U47</f>
        <v>1.94</v>
      </c>
      <c r="K403" s="22">
        <f>'[1]МУСОРОВОЗЫ кол2 80%26'!U56</f>
        <v>17.71</v>
      </c>
      <c r="L403" s="22">
        <f>'[1]МУСОРОВОЗЫ кол2 80%26'!U57</f>
        <v>3.54</v>
      </c>
      <c r="M403" s="22">
        <f>'[1]МУСОРОВОЗЫ кол2 80%26'!U58</f>
        <v>21.25</v>
      </c>
    </row>
    <row r="404" spans="1:13" ht="21" customHeight="1" x14ac:dyDescent="0.2">
      <c r="A404" s="34">
        <v>118</v>
      </c>
      <c r="B404" s="20" t="s">
        <v>438</v>
      </c>
      <c r="C404" s="20" t="s">
        <v>453</v>
      </c>
      <c r="D404" s="78" t="s">
        <v>454</v>
      </c>
      <c r="E404" s="22">
        <f>'[1]МУСОРОВОЗЫ кол2 80%26'!Z33</f>
        <v>52.76</v>
      </c>
      <c r="F404" s="22">
        <f>'[1]МУСОРОВОЗЫ кол2 80%26'!Z34</f>
        <v>10.55</v>
      </c>
      <c r="G404" s="27">
        <f>'[1]МУСОРОВОЗЫ кол2 80%26'!Z35</f>
        <v>63.31</v>
      </c>
      <c r="H404" s="22">
        <f>'[1]МУСОРОВОЗЫ кол2 80%26'!Z45</f>
        <v>1.9300000000000002</v>
      </c>
      <c r="I404" s="22">
        <f>'[1]МУСОРОВОЗЫ кол2 80%26'!Z46</f>
        <v>0.39</v>
      </c>
      <c r="J404" s="27">
        <f>'[1]МУСОРОВОЗЫ кол2 80%26'!Z47</f>
        <v>2.3199999999999998</v>
      </c>
      <c r="K404" s="22">
        <f>'[1]МУСОРОВОЗЫ кол2 80%26'!Z56</f>
        <v>20.39</v>
      </c>
      <c r="L404" s="22">
        <f>'[1]МУСОРОВОЗЫ кол2 80%26'!Z57</f>
        <v>4.08</v>
      </c>
      <c r="M404" s="22">
        <f>'[1]МУСОРОВОЗЫ кол2 80%26'!Z58</f>
        <v>24.47</v>
      </c>
    </row>
    <row r="405" spans="1:13" ht="17.25" customHeight="1" x14ac:dyDescent="0.2">
      <c r="A405" s="34">
        <v>119</v>
      </c>
      <c r="B405" s="20" t="s">
        <v>438</v>
      </c>
      <c r="C405" s="20" t="s">
        <v>453</v>
      </c>
      <c r="D405" s="78" t="s">
        <v>455</v>
      </c>
      <c r="E405" s="22">
        <f>'[1]МУСОРОВОЗЫ кол2 80%26'!Y33</f>
        <v>52.76</v>
      </c>
      <c r="F405" s="22">
        <f>'[1]МУСОРОВОЗЫ кол2 80%26'!Y34</f>
        <v>10.55</v>
      </c>
      <c r="G405" s="27">
        <f>'[1]МУСОРОВОЗЫ кол2 80%26'!Y35</f>
        <v>63.31</v>
      </c>
      <c r="H405" s="22">
        <f>'[1]МУСОРОВОЗЫ кол2 80%26'!Y45</f>
        <v>1.9300000000000002</v>
      </c>
      <c r="I405" s="22">
        <f>'[1]МУСОРОВОЗЫ кол2 80%26'!Y46</f>
        <v>0.39</v>
      </c>
      <c r="J405" s="27">
        <f>'[1]МУСОРОВОЗЫ кол2 80%26'!Y47</f>
        <v>2.3199999999999998</v>
      </c>
      <c r="K405" s="22">
        <f>'[1]МУСОРОВОЗЫ кол2 80%26'!Y56</f>
        <v>20.39</v>
      </c>
      <c r="L405" s="22">
        <f>'[1]МУСОРОВОЗЫ кол2 80%26'!Y57</f>
        <v>4.08</v>
      </c>
      <c r="M405" s="22">
        <f>'[1]МУСОРОВОЗЫ кол2 80%26'!Y58</f>
        <v>24.47</v>
      </c>
    </row>
    <row r="406" spans="1:13" ht="43.5" customHeight="1" x14ac:dyDescent="0.2">
      <c r="A406" s="34">
        <v>120</v>
      </c>
      <c r="B406" s="20" t="s">
        <v>438</v>
      </c>
      <c r="C406" s="20" t="s">
        <v>456</v>
      </c>
      <c r="D406" s="78" t="s">
        <v>457</v>
      </c>
      <c r="E406" s="22">
        <f>'[1]МУСОРОВОЗЫ кол2 80%26'!V33</f>
        <v>48.83</v>
      </c>
      <c r="F406" s="22">
        <f>'[1]МУСОРОВОЗЫ кол2 80%26'!V34</f>
        <v>9.77</v>
      </c>
      <c r="G406" s="27">
        <f>'[1]МУСОРОВОЗЫ кол2 80%26'!V35</f>
        <v>58.6</v>
      </c>
      <c r="H406" s="22">
        <f>'[1]МУСОРОВОЗЫ кол2 80%26'!V45</f>
        <v>1.9100000000000001</v>
      </c>
      <c r="I406" s="22">
        <f>'[1]МУСОРОВОЗЫ кол2 80%26'!V46</f>
        <v>0.38</v>
      </c>
      <c r="J406" s="27">
        <f>'[1]МУСОРОВОЗЫ кол2 80%26'!V47</f>
        <v>2.29</v>
      </c>
      <c r="K406" s="22">
        <f>'[1]МУСОРОВОЗЫ кол2 80%26'!V56</f>
        <v>24.68</v>
      </c>
      <c r="L406" s="22">
        <f>'[1]МУСОРОВОЗЫ кол2 80%26'!V57</f>
        <v>4.9400000000000004</v>
      </c>
      <c r="M406" s="22">
        <f>'[1]МУСОРОВОЗЫ кол2 80%26'!V58</f>
        <v>29.62</v>
      </c>
    </row>
    <row r="407" spans="1:13" ht="22.5" customHeight="1" x14ac:dyDescent="0.2">
      <c r="A407" s="34">
        <v>121</v>
      </c>
      <c r="B407" s="20" t="s">
        <v>438</v>
      </c>
      <c r="C407" s="20" t="s">
        <v>456</v>
      </c>
      <c r="D407" s="21" t="s">
        <v>458</v>
      </c>
      <c r="E407" s="22">
        <f>'[1]МУСОРОВОЗЫ кол2 80%26'!K33</f>
        <v>48.85</v>
      </c>
      <c r="F407" s="22">
        <f>'[1]МУСОРОВОЗЫ кол2 80%26'!K34</f>
        <v>9.77</v>
      </c>
      <c r="G407" s="27">
        <f>'[1]МУСОРОВОЗЫ кол2 80%26'!K35</f>
        <v>58.62</v>
      </c>
      <c r="H407" s="22">
        <f>'[1]МУСОРОВОЗЫ кол2 80%26'!K45</f>
        <v>1.94</v>
      </c>
      <c r="I407" s="22">
        <f>'[1]МУСОРОВОЗЫ кол2 80%26'!K46</f>
        <v>0.39</v>
      </c>
      <c r="J407" s="27">
        <f>'[1]МУСОРОВОЗЫ кол2 80%26'!K47</f>
        <v>2.33</v>
      </c>
      <c r="K407" s="22">
        <f>'[1]МУСОРОВОЗЫ кол2 80%26'!K56</f>
        <v>24.68</v>
      </c>
      <c r="L407" s="22">
        <f>'[1]МУСОРОВОЗЫ кол2 80%26'!K57</f>
        <v>4.9400000000000004</v>
      </c>
      <c r="M407" s="22">
        <f>'[1]МУСОРОВОЗЫ кол2 80%26'!K58</f>
        <v>29.62</v>
      </c>
    </row>
    <row r="408" spans="1:13" ht="22.5" customHeight="1" x14ac:dyDescent="0.2">
      <c r="A408" s="34">
        <v>122</v>
      </c>
      <c r="B408" s="20" t="s">
        <v>438</v>
      </c>
      <c r="C408" s="20" t="s">
        <v>459</v>
      </c>
      <c r="D408" s="21" t="s">
        <v>460</v>
      </c>
      <c r="E408" s="52">
        <f>'[1]МУСОРОВОЗЫ кол2 80%26'!E33</f>
        <v>69.75</v>
      </c>
      <c r="F408" s="52">
        <f>'[1]МУСОРОВОЗЫ кол2 80%26'!E34</f>
        <v>13.95</v>
      </c>
      <c r="G408" s="52">
        <f>'[1]МУСОРОВОЗЫ кол2 80%26'!E35</f>
        <v>83.7</v>
      </c>
      <c r="H408" s="52">
        <f>'[1]МУСОРОВОЗЫ кол2 80%26'!E45</f>
        <v>1.6</v>
      </c>
      <c r="I408" s="52">
        <f>'[1]МУСОРОВОЗЫ кол2 80%26'!E46</f>
        <v>0.32</v>
      </c>
      <c r="J408" s="52">
        <f>'[1]МУСОРОВОЗЫ кол2 80%26'!E47</f>
        <v>1.92</v>
      </c>
      <c r="K408" s="52">
        <f>'[1]МУСОРОВОЗЫ кол2 80%26'!E56</f>
        <v>20.39</v>
      </c>
      <c r="L408" s="52">
        <f>'[1]МУСОРОВОЗЫ кол2 80%26'!E57</f>
        <v>4.08</v>
      </c>
      <c r="M408" s="52">
        <f>'[1]МУСОРОВОЗЫ кол2 80%26'!E58</f>
        <v>24.47</v>
      </c>
    </row>
    <row r="409" spans="1:13" ht="22.5" customHeight="1" x14ac:dyDescent="0.2">
      <c r="A409" s="34">
        <v>123</v>
      </c>
      <c r="B409" s="20" t="s">
        <v>438</v>
      </c>
      <c r="C409" s="20" t="s">
        <v>459</v>
      </c>
      <c r="D409" s="21" t="s">
        <v>461</v>
      </c>
      <c r="E409" s="52">
        <f>'[1]МУСОРОВОЗЫ кол2 80%26'!F33</f>
        <v>69.790000000000006</v>
      </c>
      <c r="F409" s="52">
        <f>'[1]МУСОРОВОЗЫ кол2 80%26'!F34</f>
        <v>13.96</v>
      </c>
      <c r="G409" s="52">
        <f>'[1]МУСОРОВОЗЫ кол2 80%26'!F35</f>
        <v>83.75</v>
      </c>
      <c r="H409" s="52">
        <f>'[1]МУСОРОВОЗЫ кол2 80%26'!F45</f>
        <v>1.6</v>
      </c>
      <c r="I409" s="52">
        <f>'[1]МУСОРОВОЗЫ кол2 80%26'!F46</f>
        <v>0.32</v>
      </c>
      <c r="J409" s="52">
        <f>'[1]МУСОРОВОЗЫ кол2 80%26'!F47</f>
        <v>1.92</v>
      </c>
      <c r="K409" s="52">
        <f>'[1]МУСОРОВОЗЫ кол2 80%26'!F56</f>
        <v>20.39</v>
      </c>
      <c r="L409" s="52">
        <f>'[1]МУСОРОВОЗЫ кол2 80%26'!F57</f>
        <v>4.08</v>
      </c>
      <c r="M409" s="52">
        <f>'[1]МУСОРОВОЗЫ кол2 80%26'!F58</f>
        <v>24.47</v>
      </c>
    </row>
    <row r="410" spans="1:13" ht="22.5" customHeight="1" x14ac:dyDescent="0.2">
      <c r="A410" s="34">
        <v>124</v>
      </c>
      <c r="B410" s="20" t="s">
        <v>438</v>
      </c>
      <c r="C410" s="20" t="s">
        <v>459</v>
      </c>
      <c r="D410" s="21" t="s">
        <v>462</v>
      </c>
      <c r="E410" s="52">
        <f>'[1]МУСОРОВОЗЫ кол2 80%26'!G33</f>
        <v>69.790000000000006</v>
      </c>
      <c r="F410" s="52">
        <f>'[1]МУСОРОВОЗЫ кол2 80%26'!G34</f>
        <v>13.96</v>
      </c>
      <c r="G410" s="52">
        <f>'[1]МУСОРОВОЗЫ кол2 80%26'!G35</f>
        <v>83.75</v>
      </c>
      <c r="H410" s="52">
        <f>'[1]МУСОРОВОЗЫ кол2 80%26'!G45</f>
        <v>1.6</v>
      </c>
      <c r="I410" s="52">
        <f>'[1]МУСОРОВОЗЫ кол2 80%26'!G46</f>
        <v>0.32</v>
      </c>
      <c r="J410" s="52">
        <f>'[1]МУСОРОВОЗЫ кол2 80%26'!G47</f>
        <v>1.92</v>
      </c>
      <c r="K410" s="52">
        <f>'[1]МУСОРОВОЗЫ кол2 80%26'!G56</f>
        <v>20.39</v>
      </c>
      <c r="L410" s="52">
        <f>'[1]МУСОРОВОЗЫ кол2 80%26'!G57</f>
        <v>4.08</v>
      </c>
      <c r="M410" s="52">
        <f>'[1]МУСОРОВОЗЫ кол2 80%26'!G58</f>
        <v>24.47</v>
      </c>
    </row>
    <row r="411" spans="1:13" ht="22.5" customHeight="1" x14ac:dyDescent="0.2">
      <c r="A411" s="34">
        <v>125</v>
      </c>
      <c r="B411" s="20" t="s">
        <v>438</v>
      </c>
      <c r="C411" s="20" t="s">
        <v>459</v>
      </c>
      <c r="D411" s="21" t="s">
        <v>463</v>
      </c>
      <c r="E411" s="52">
        <f>'[1]МУСОРОВОЗЫ кол2 80%26'!H33</f>
        <v>69.790000000000006</v>
      </c>
      <c r="F411" s="52">
        <f>'[1]МУСОРОВОЗЫ кол2 80%26'!H34</f>
        <v>13.96</v>
      </c>
      <c r="G411" s="52">
        <f>'[1]МУСОРОВОЗЫ кол2 80%26'!H35</f>
        <v>83.75</v>
      </c>
      <c r="H411" s="52">
        <f>'[1]МУСОРОВОЗЫ кол2 80%26'!H45</f>
        <v>1.6</v>
      </c>
      <c r="I411" s="52">
        <f>'[1]МУСОРОВОЗЫ кол2 80%26'!H46</f>
        <v>0.32</v>
      </c>
      <c r="J411" s="52">
        <f>'[1]МУСОРОВОЗЫ кол2 80%26'!H47</f>
        <v>1.92</v>
      </c>
      <c r="K411" s="52">
        <f>'[1]МУСОРОВОЗЫ кол2 80%26'!H56</f>
        <v>20.39</v>
      </c>
      <c r="L411" s="52">
        <f>'[1]МУСОРОВОЗЫ кол2 80%26'!H57</f>
        <v>4.08</v>
      </c>
      <c r="M411" s="52">
        <f>'[1]МУСОРОВОЗЫ кол2 80%26'!H58</f>
        <v>24.47</v>
      </c>
    </row>
    <row r="412" spans="1:13" ht="22.5" customHeight="1" x14ac:dyDescent="0.2">
      <c r="A412" s="34">
        <v>126</v>
      </c>
      <c r="B412" s="20" t="s">
        <v>438</v>
      </c>
      <c r="C412" s="20" t="s">
        <v>459</v>
      </c>
      <c r="D412" s="21" t="s">
        <v>464</v>
      </c>
      <c r="E412" s="52">
        <f>'[1]МУСОРОВОЗЫ кол2 80%26'!I33</f>
        <v>69.790000000000006</v>
      </c>
      <c r="F412" s="52">
        <f>'[1]МУСОРОВОЗЫ кол2 80%26'!I34</f>
        <v>13.96</v>
      </c>
      <c r="G412" s="52">
        <f>'[1]МУСОРОВОЗЫ кол2 80%26'!I35</f>
        <v>83.75</v>
      </c>
      <c r="H412" s="52">
        <f>'[1]МУСОРОВОЗЫ кол2 80%26'!I45</f>
        <v>1.6</v>
      </c>
      <c r="I412" s="52">
        <f>'[1]МУСОРОВОЗЫ кол2 80%26'!I46</f>
        <v>0.32</v>
      </c>
      <c r="J412" s="52">
        <f>'[1]МУСОРОВОЗЫ кол2 80%26'!I47</f>
        <v>1.92</v>
      </c>
      <c r="K412" s="52">
        <f>'[1]МУСОРОВОЗЫ кол2 80%26'!I56</f>
        <v>20.39</v>
      </c>
      <c r="L412" s="52">
        <f>'[1]МУСОРОВОЗЫ кол2 80%26'!I57</f>
        <v>4.08</v>
      </c>
      <c r="M412" s="52">
        <f>'[1]МУСОРОВОЗЫ кол2 80%26'!I58</f>
        <v>24.47</v>
      </c>
    </row>
    <row r="413" spans="1:13" ht="23.25" customHeight="1" x14ac:dyDescent="0.2">
      <c r="A413" s="25"/>
      <c r="B413" s="64" t="s">
        <v>465</v>
      </c>
      <c r="C413" s="20"/>
      <c r="D413" s="17"/>
      <c r="E413" s="17"/>
      <c r="F413" s="17"/>
      <c r="G413" s="22"/>
      <c r="H413" s="17"/>
      <c r="I413" s="17"/>
      <c r="J413" s="22"/>
      <c r="K413" s="25"/>
      <c r="L413" s="25"/>
      <c r="M413" s="25"/>
    </row>
    <row r="414" spans="1:13" ht="16.5" customHeight="1" x14ac:dyDescent="0.2">
      <c r="A414" s="31">
        <v>127</v>
      </c>
      <c r="B414" s="30" t="s">
        <v>466</v>
      </c>
      <c r="C414" s="30" t="s">
        <v>467</v>
      </c>
      <c r="D414" s="69" t="s">
        <v>468</v>
      </c>
      <c r="E414" s="82">
        <f>'[1]ПОЛИВОЧ,ПОДМЕТ кол2 80%26'!D30</f>
        <v>41.8</v>
      </c>
      <c r="F414" s="20">
        <f>'[1]ПОЛИВОЧ,ПОДМЕТ кол2 80%26'!D31</f>
        <v>8.36</v>
      </c>
      <c r="G414" s="27">
        <f>'[1]ПОЛИВОЧ,ПОДМЕТ кол2 80%26'!D32</f>
        <v>50.16</v>
      </c>
      <c r="H414" s="83">
        <f>'[1]ПОЛИВОЧ,ПОДМЕТ кол2 80%26'!D54</f>
        <v>2.2894036441322805</v>
      </c>
      <c r="I414" s="20">
        <f>'[1]ПОЛИВОЧ,ПОДМЕТ кол2 80%26'!D55</f>
        <v>0.46</v>
      </c>
      <c r="J414" s="22">
        <f>'[1]ПОЛИВОЧ,ПОДМЕТ кол2 80%26'!D56</f>
        <v>2.75</v>
      </c>
      <c r="K414" s="20" t="s">
        <v>27</v>
      </c>
      <c r="L414" s="20" t="s">
        <v>27</v>
      </c>
      <c r="M414" s="20" t="s">
        <v>27</v>
      </c>
    </row>
    <row r="415" spans="1:13" ht="15.75" customHeight="1" x14ac:dyDescent="0.2">
      <c r="A415" s="31"/>
      <c r="B415" s="30"/>
      <c r="C415" s="30"/>
      <c r="D415" s="69"/>
      <c r="E415" s="56" t="s">
        <v>469</v>
      </c>
      <c r="F415" s="56"/>
      <c r="G415" s="56"/>
      <c r="H415" s="83">
        <f>'[1]ПОЛИВОЧ,ПОДМЕТ кол2 80%26'!D67</f>
        <v>3.1979287001322803</v>
      </c>
      <c r="I415" s="20">
        <f>'[1]ПОЛИВОЧ,ПОДМЕТ кол2 80%26'!D68</f>
        <v>0.64</v>
      </c>
      <c r="J415" s="27">
        <f>'[1]ПОЛИВОЧ,ПОДМЕТ кол2 80%26'!D69</f>
        <v>3.84</v>
      </c>
      <c r="K415" s="84" t="s">
        <v>27</v>
      </c>
      <c r="L415" s="84" t="s">
        <v>27</v>
      </c>
      <c r="M415" s="84" t="s">
        <v>27</v>
      </c>
    </row>
    <row r="416" spans="1:13" ht="14.25" customHeight="1" x14ac:dyDescent="0.2">
      <c r="A416" s="31"/>
      <c r="B416" s="30"/>
      <c r="C416" s="30"/>
      <c r="D416" s="69"/>
      <c r="E416" s="56" t="s">
        <v>347</v>
      </c>
      <c r="F416" s="56"/>
      <c r="G416" s="56"/>
      <c r="H416" s="83">
        <f>'[1]ПОЛИВОЧ,ПОДМЕТ кол2 80%26'!D80</f>
        <v>3.2835655641322803</v>
      </c>
      <c r="I416" s="20">
        <f>'[1]ПОЛИВОЧ,ПОДМЕТ кол2 80%26'!D81</f>
        <v>0.66</v>
      </c>
      <c r="J416" s="22">
        <f>'[1]ПОЛИВОЧ,ПОДМЕТ кол2 80%26'!D82</f>
        <v>3.94</v>
      </c>
      <c r="K416" s="84" t="s">
        <v>27</v>
      </c>
      <c r="L416" s="84" t="s">
        <v>27</v>
      </c>
      <c r="M416" s="84" t="s">
        <v>27</v>
      </c>
    </row>
    <row r="417" spans="1:14" ht="22.5" customHeight="1" x14ac:dyDescent="0.2">
      <c r="A417" s="31"/>
      <c r="B417" s="30"/>
      <c r="C417" s="30"/>
      <c r="D417" s="69"/>
      <c r="E417" s="56" t="s">
        <v>470</v>
      </c>
      <c r="F417" s="56"/>
      <c r="G417" s="56"/>
      <c r="H417" s="83">
        <f>'[1]ПОЛИВОЧ,ПОДМЕТ кол2 80%26'!D93</f>
        <v>4.1208001241322805</v>
      </c>
      <c r="I417" s="20">
        <f>'[1]ПОЛИВОЧ,ПОДМЕТ кол2 80%26'!D94</f>
        <v>0.82</v>
      </c>
      <c r="J417" s="34">
        <f>'[1]ПОЛИВОЧ,ПОДМЕТ кол2 80%26'!D95</f>
        <v>4.9400000000000004</v>
      </c>
      <c r="K417" s="84" t="s">
        <v>27</v>
      </c>
      <c r="L417" s="84" t="s">
        <v>27</v>
      </c>
      <c r="M417" s="84" t="s">
        <v>27</v>
      </c>
    </row>
    <row r="418" spans="1:14" ht="15" customHeight="1" x14ac:dyDescent="0.2">
      <c r="A418" s="31"/>
      <c r="B418" s="30"/>
      <c r="C418" s="30"/>
      <c r="D418" s="69"/>
      <c r="E418" s="56" t="s">
        <v>471</v>
      </c>
      <c r="F418" s="56"/>
      <c r="G418" s="56"/>
      <c r="H418" s="83">
        <f>'[1]ПОЛИВОЧ,ПОДМЕТ кол2 80%26'!D106</f>
        <v>3.1518504921322803</v>
      </c>
      <c r="I418" s="20">
        <f>'[1]ПОЛИВОЧ,ПОДМЕТ кол2 80%26'!D107</f>
        <v>0.63</v>
      </c>
      <c r="J418" s="27">
        <f>'[1]ПОЛИВОЧ,ПОДМЕТ кол2 80%26'!D108</f>
        <v>3.78</v>
      </c>
      <c r="K418" s="84" t="s">
        <v>27</v>
      </c>
      <c r="L418" s="84" t="s">
        <v>27</v>
      </c>
      <c r="M418" s="84" t="s">
        <v>27</v>
      </c>
    </row>
    <row r="419" spans="1:14" ht="42" customHeight="1" x14ac:dyDescent="0.2">
      <c r="A419" s="31"/>
      <c r="B419" s="30"/>
      <c r="C419" s="30"/>
      <c r="D419" s="69"/>
      <c r="E419" s="56" t="s">
        <v>472</v>
      </c>
      <c r="F419" s="56"/>
      <c r="G419" s="56"/>
      <c r="H419" s="20" t="s">
        <v>27</v>
      </c>
      <c r="I419" s="20" t="s">
        <v>27</v>
      </c>
      <c r="J419" s="22" t="s">
        <v>27</v>
      </c>
      <c r="K419" s="20">
        <f>'[1]ПОЛИВОЧ,ПОДМЕТ кол2 80%26'!D156</f>
        <v>44.239999999999995</v>
      </c>
      <c r="L419" s="20">
        <f>'[1]ПОЛИВОЧ,ПОДМЕТ кол2 80%26'!D157</f>
        <v>8.85</v>
      </c>
      <c r="M419" s="20">
        <f>'[1]ПОЛИВОЧ,ПОДМЕТ кол2 80%26'!D158</f>
        <v>53.09</v>
      </c>
      <c r="N419">
        <v>8.5</v>
      </c>
    </row>
    <row r="420" spans="1:14" ht="16.5" customHeight="1" x14ac:dyDescent="0.2">
      <c r="A420" s="31">
        <v>128</v>
      </c>
      <c r="B420" s="30" t="s">
        <v>473</v>
      </c>
      <c r="C420" s="42" t="s">
        <v>474</v>
      </c>
      <c r="D420" s="69" t="s">
        <v>475</v>
      </c>
      <c r="E420" s="20">
        <f>'[1]ПОЛИВОЧ,ПОДМЕТ кол2 80%26'!F30</f>
        <v>38.25</v>
      </c>
      <c r="F420" s="20">
        <f>'[1]ПОЛИВОЧ,ПОДМЕТ кол2 80%26'!F31</f>
        <v>7.65</v>
      </c>
      <c r="G420" s="27">
        <f>'[1]ПОЛИВОЧ,ПОДМЕТ кол2 80%26'!F32</f>
        <v>45.9</v>
      </c>
      <c r="H420" s="83">
        <f>'[1]ПОЛИВОЧ,ПОДМЕТ кол2 80%26'!F54</f>
        <v>1.1886591984619941</v>
      </c>
      <c r="I420" s="20">
        <f>'[1]ПОЛИВОЧ,ПОДМЕТ кол2 80%26'!F55</f>
        <v>0.24</v>
      </c>
      <c r="J420" s="22">
        <f>'[1]ПОЛИВОЧ,ПОДМЕТ кол2 80%26'!F56</f>
        <v>1.43</v>
      </c>
      <c r="K420" s="20" t="s">
        <v>27</v>
      </c>
      <c r="L420" s="20" t="s">
        <v>27</v>
      </c>
      <c r="M420" s="20" t="s">
        <v>27</v>
      </c>
    </row>
    <row r="421" spans="1:14" ht="21.75" customHeight="1" x14ac:dyDescent="0.2">
      <c r="A421" s="31"/>
      <c r="B421" s="30"/>
      <c r="C421" s="42"/>
      <c r="D421" s="69"/>
      <c r="E421" s="56" t="s">
        <v>476</v>
      </c>
      <c r="F421" s="56"/>
      <c r="G421" s="56"/>
      <c r="H421" s="20"/>
      <c r="I421" s="20"/>
      <c r="J421" s="22"/>
      <c r="K421" s="20">
        <f>'[1]ПОЛИВОЧ,ПОДМЕТ кол2 80%26'!G165</f>
        <v>40.25</v>
      </c>
      <c r="L421" s="82">
        <f>'[1]ПОЛИВОЧ,ПОДМЕТ кол2 80%26'!G166</f>
        <v>8.0500000000000007</v>
      </c>
      <c r="M421" s="82">
        <f>'[1]ПОЛИВОЧ,ПОДМЕТ кол2 80%26'!G167</f>
        <v>48.3</v>
      </c>
      <c r="N421" s="1">
        <v>7.5</v>
      </c>
    </row>
    <row r="422" spans="1:14" ht="21.75" customHeight="1" x14ac:dyDescent="0.2">
      <c r="A422" s="31"/>
      <c r="B422" s="30"/>
      <c r="C422" s="42"/>
      <c r="D422" s="69"/>
      <c r="E422" s="56" t="s">
        <v>477</v>
      </c>
      <c r="F422" s="56"/>
      <c r="G422" s="56"/>
      <c r="H422" s="20"/>
      <c r="I422" s="20"/>
      <c r="J422" s="52"/>
      <c r="K422" s="20">
        <f>'[1]ПОЛИВОЧ,ПОДМЕТ кол2 80%26'!F156</f>
        <v>26.84</v>
      </c>
      <c r="L422" s="20">
        <f>'[1]ПОЛИВОЧ,ПОДМЕТ кол2 80%26'!F157</f>
        <v>5.37</v>
      </c>
      <c r="M422" s="20">
        <f>'[1]ПОЛИВОЧ,ПОДМЕТ кол2 80%26'!F158</f>
        <v>32.21</v>
      </c>
      <c r="N422">
        <v>5</v>
      </c>
    </row>
    <row r="423" spans="1:14" ht="21.75" customHeight="1" x14ac:dyDescent="0.2">
      <c r="A423" s="31"/>
      <c r="B423" s="30"/>
      <c r="C423" s="42"/>
      <c r="D423" s="69"/>
      <c r="E423" s="56" t="s">
        <v>478</v>
      </c>
      <c r="F423" s="56"/>
      <c r="G423" s="56"/>
      <c r="H423" s="20"/>
      <c r="I423" s="20"/>
      <c r="J423" s="52"/>
      <c r="K423" s="20">
        <f>'[1]ПОЛИВОЧ,ПОДМЕТ кол2 80%26'!G156</f>
        <v>16.09</v>
      </c>
      <c r="L423" s="20">
        <f>'[1]ПОЛИВОЧ,ПОДМЕТ кол2 80%26'!G157</f>
        <v>3.22</v>
      </c>
      <c r="M423" s="20">
        <f>'[1]ПОЛИВОЧ,ПОДМЕТ кол2 80%26'!G158</f>
        <v>19.309999999999999</v>
      </c>
      <c r="N423">
        <v>3</v>
      </c>
    </row>
    <row r="424" spans="1:14" ht="21.75" customHeight="1" x14ac:dyDescent="0.2">
      <c r="A424" s="31"/>
      <c r="B424" s="30"/>
      <c r="C424" s="42"/>
      <c r="D424" s="69"/>
      <c r="E424" s="56" t="s">
        <v>479</v>
      </c>
      <c r="F424" s="56"/>
      <c r="G424" s="56"/>
      <c r="H424" s="20"/>
      <c r="I424" s="20"/>
      <c r="J424" s="52"/>
      <c r="K424" s="20">
        <f>'[1]ПОЛИВОЧ,ПОДМЕТ кол2 80%26'!G174</f>
        <v>42.93</v>
      </c>
      <c r="L424" s="20">
        <f>'[1]ПОЛИВОЧ,ПОДМЕТ кол2 80%26'!G175</f>
        <v>8.59</v>
      </c>
      <c r="M424" s="20">
        <f>'[1]ПОЛИВОЧ,ПОДМЕТ кол2 80%26'!G176</f>
        <v>51.52</v>
      </c>
      <c r="N424">
        <v>8</v>
      </c>
    </row>
    <row r="425" spans="1:14" ht="23.25" customHeight="1" x14ac:dyDescent="0.2">
      <c r="A425" s="20"/>
      <c r="B425" s="64" t="s">
        <v>266</v>
      </c>
      <c r="C425" s="25"/>
      <c r="D425" s="17"/>
      <c r="E425" s="17"/>
      <c r="F425" s="17"/>
      <c r="G425" s="22"/>
      <c r="H425" s="17"/>
      <c r="I425" s="17"/>
      <c r="J425" s="22"/>
      <c r="K425" s="25"/>
      <c r="L425" s="25"/>
      <c r="M425" s="25"/>
    </row>
    <row r="426" spans="1:14" customFormat="1" ht="27.75" customHeight="1" x14ac:dyDescent="0.2">
      <c r="A426" s="20">
        <v>129</v>
      </c>
      <c r="B426" s="20" t="s">
        <v>267</v>
      </c>
      <c r="C426" s="20" t="s">
        <v>480</v>
      </c>
      <c r="D426" s="78" t="s">
        <v>481</v>
      </c>
      <c r="E426" s="85">
        <f>'[1]ЛЕГКОВОЙ 80%26'!I32</f>
        <v>34.269999999999996</v>
      </c>
      <c r="F426" s="85">
        <f>'[1]ЛЕГКОВОЙ 80%26'!I33</f>
        <v>6.85</v>
      </c>
      <c r="G426" s="34">
        <f>'[1]ЛЕГКОВОЙ 80%26'!I34</f>
        <v>41.12</v>
      </c>
      <c r="H426" s="86">
        <f>'[1]ЛЕГКОВОЙ 80%26'!I44</f>
        <v>0.72557523725962492</v>
      </c>
      <c r="I426" s="85">
        <f>'[1]ЛЕГКОВОЙ 80%26'!I45</f>
        <v>0.15</v>
      </c>
      <c r="J426" s="34">
        <f>'[1]ЛЕГКОВОЙ 80%26'!I46</f>
        <v>0.88</v>
      </c>
      <c r="K426" s="23" t="s">
        <v>27</v>
      </c>
      <c r="L426" s="23" t="s">
        <v>27</v>
      </c>
      <c r="M426" s="23" t="s">
        <v>27</v>
      </c>
    </row>
    <row r="427" spans="1:14" customFormat="1" ht="28.5" customHeight="1" x14ac:dyDescent="0.2">
      <c r="A427" s="35">
        <v>130</v>
      </c>
      <c r="B427" s="30" t="s">
        <v>267</v>
      </c>
      <c r="C427" s="30" t="s">
        <v>482</v>
      </c>
      <c r="D427" s="20" t="s">
        <v>483</v>
      </c>
      <c r="E427" s="75">
        <f>'[1]ЛЕГКОВОЙ 80%26'!G32</f>
        <v>33.799999999999997</v>
      </c>
      <c r="F427" s="75">
        <f>'[1]ЛЕГКОВОЙ 80%26'!G33</f>
        <v>6.76</v>
      </c>
      <c r="G427" s="32">
        <f>'[1]ЛЕГКОВОЙ 80%26'!G34</f>
        <v>40.56</v>
      </c>
      <c r="H427" s="86">
        <f>'[1]ЛЕГКОВОЙ 80%26'!G44</f>
        <v>1.1079612939111549</v>
      </c>
      <c r="I427" s="85">
        <f>'[1]ЛЕГКОВОЙ 80%26'!G45</f>
        <v>0.22</v>
      </c>
      <c r="J427" s="34">
        <f>'[1]ЛЕГКОВОЙ 80%26'!G46</f>
        <v>1.33</v>
      </c>
      <c r="K427" s="23" t="s">
        <v>27</v>
      </c>
      <c r="L427" s="23" t="s">
        <v>27</v>
      </c>
      <c r="M427" s="23" t="s">
        <v>27</v>
      </c>
    </row>
    <row r="428" spans="1:14" customFormat="1" ht="30" customHeight="1" x14ac:dyDescent="0.2">
      <c r="A428" s="35"/>
      <c r="B428" s="30"/>
      <c r="C428" s="30"/>
      <c r="D428" s="20" t="s">
        <v>484</v>
      </c>
      <c r="E428" s="75"/>
      <c r="F428" s="75"/>
      <c r="G428" s="32"/>
      <c r="H428" s="86">
        <f>'[1]ЛЕГКОВОЙ 80%26'!H44</f>
        <v>0.94887789072063189</v>
      </c>
      <c r="I428" s="85">
        <f>'[1]ЛЕГКОВОЙ 80%26'!H45</f>
        <v>0.19</v>
      </c>
      <c r="J428" s="34">
        <f>'[1]ЛЕГКОВОЙ 80%26'!H46</f>
        <v>1.1399999999999999</v>
      </c>
      <c r="K428" s="23" t="s">
        <v>27</v>
      </c>
      <c r="L428" s="23" t="s">
        <v>27</v>
      </c>
      <c r="M428" s="23" t="s">
        <v>27</v>
      </c>
    </row>
    <row r="429" spans="1:14" customFormat="1" ht="17.25" customHeight="1" x14ac:dyDescent="0.2">
      <c r="A429" s="23"/>
      <c r="B429" s="25" t="s">
        <v>282</v>
      </c>
      <c r="C429" s="25"/>
      <c r="D429" s="20"/>
      <c r="E429" s="20"/>
      <c r="F429" s="20"/>
      <c r="G429" s="20"/>
      <c r="H429" s="20"/>
      <c r="I429" s="20"/>
      <c r="J429" s="20"/>
      <c r="K429" s="20"/>
      <c r="L429" s="20"/>
      <c r="M429" s="20"/>
    </row>
    <row r="430" spans="1:14" customFormat="1" x14ac:dyDescent="0.2">
      <c r="A430" s="31">
        <v>131</v>
      </c>
      <c r="B430" s="30" t="s">
        <v>485</v>
      </c>
      <c r="C430" s="30" t="s">
        <v>486</v>
      </c>
      <c r="D430" s="20" t="s">
        <v>487</v>
      </c>
      <c r="E430" s="31">
        <f>'[1]ГРУЗОПАССАЖИРСКИЙ  ГАЗ 80%26'!S32</f>
        <v>32.89</v>
      </c>
      <c r="F430" s="31">
        <f>'[1]ГРУЗОПАССАЖИРСКИЙ  ГАЗ 80%26'!S33</f>
        <v>6.58</v>
      </c>
      <c r="G430" s="31">
        <f>'[1]ГРУЗОПАССАЖИРСКИЙ  ГАЗ 80%26'!S34</f>
        <v>39.47</v>
      </c>
      <c r="H430" s="27">
        <f>'[1]ГРУЗОПАССАЖИРСКИЙ  ГАЗ 80%26'!S44</f>
        <v>1.190610831478776</v>
      </c>
      <c r="I430" s="27">
        <f>'[1]ГРУЗОПАССАЖИРСКИЙ  ГАЗ 80%26'!S45</f>
        <v>0.24</v>
      </c>
      <c r="J430" s="27">
        <f>'[1]ГРУЗОПАССАЖИРСКИЙ  ГАЗ 80%26'!S46</f>
        <v>1.43</v>
      </c>
      <c r="K430" s="23" t="s">
        <v>27</v>
      </c>
      <c r="L430" s="23" t="s">
        <v>27</v>
      </c>
      <c r="M430" s="23" t="s">
        <v>27</v>
      </c>
    </row>
    <row r="431" spans="1:14" customFormat="1" x14ac:dyDescent="0.2">
      <c r="A431" s="31"/>
      <c r="B431" s="30"/>
      <c r="C431" s="30"/>
      <c r="D431" s="20" t="s">
        <v>488</v>
      </c>
      <c r="E431" s="31"/>
      <c r="F431" s="31"/>
      <c r="G431" s="31"/>
      <c r="H431" s="27">
        <f>'[1]ГРУЗОПАССАЖИРСКИЙ  ГАЗ 80%26'!T44</f>
        <v>1.0124791196841068</v>
      </c>
      <c r="I431" s="27">
        <f>'[1]ГРУЗОПАССАЖИРСКИЙ  ГАЗ 80%26'!T45</f>
        <v>0.2</v>
      </c>
      <c r="J431" s="27">
        <f>'[1]ГРУЗОПАССАЖИРСКИЙ  ГАЗ 80%26'!T46</f>
        <v>1.21</v>
      </c>
      <c r="K431" s="23" t="s">
        <v>27</v>
      </c>
      <c r="L431" s="23" t="s">
        <v>27</v>
      </c>
      <c r="M431" s="23" t="s">
        <v>27</v>
      </c>
    </row>
    <row r="432" spans="1:14" customFormat="1" ht="21.75" customHeight="1" x14ac:dyDescent="0.2">
      <c r="A432" s="22"/>
      <c r="B432" s="30" t="s">
        <v>489</v>
      </c>
      <c r="C432" s="30"/>
      <c r="D432" s="20"/>
      <c r="E432" s="20"/>
      <c r="F432" s="20"/>
      <c r="G432" s="20"/>
      <c r="H432" s="20"/>
      <c r="I432" s="20"/>
      <c r="J432" s="20"/>
      <c r="K432" s="20"/>
      <c r="L432" s="20"/>
      <c r="M432" s="20"/>
    </row>
    <row r="433" spans="1:14" customFormat="1" ht="15" customHeight="1" x14ac:dyDescent="0.2">
      <c r="A433" s="29">
        <v>132</v>
      </c>
      <c r="B433" s="30" t="s">
        <v>490</v>
      </c>
      <c r="C433" s="30" t="s">
        <v>491</v>
      </c>
      <c r="D433" s="35" t="s">
        <v>252</v>
      </c>
      <c r="E433" s="30">
        <f>'[1] МОТОБ,КОЛЕС МАШИНА кол2,80%26'!D27</f>
        <v>31.39</v>
      </c>
      <c r="F433" s="30">
        <f>'[1] МОТОБ,КОЛЕС МАШИНА кол2,80%26'!D28</f>
        <v>6.28</v>
      </c>
      <c r="G433" s="30">
        <f>'[1] МОТОБ,КОЛЕС МАШИНА кол2,80%26'!D29</f>
        <v>37.67</v>
      </c>
      <c r="H433" s="30" t="s">
        <v>492</v>
      </c>
      <c r="I433" s="30"/>
      <c r="J433" s="30"/>
      <c r="K433" s="22">
        <f>'[1] МОТОБ,КОЛЕС МАШИНА кол2,80%26'!D45</f>
        <v>8.24</v>
      </c>
      <c r="L433" s="22">
        <f>'[1] МОТОБ,КОЛЕС МАШИНА кол2,80%26'!D46</f>
        <v>1.65</v>
      </c>
      <c r="M433" s="22">
        <f>'[1] МОТОБ,КОЛЕС МАШИНА кол2,80%26'!D47</f>
        <v>9.89</v>
      </c>
      <c r="N433">
        <v>1.6</v>
      </c>
    </row>
    <row r="434" spans="1:14" customFormat="1" ht="15.75" customHeight="1" x14ac:dyDescent="0.2">
      <c r="A434" s="29"/>
      <c r="B434" s="30"/>
      <c r="C434" s="30"/>
      <c r="D434" s="35"/>
      <c r="E434" s="30"/>
      <c r="F434" s="30"/>
      <c r="G434" s="30"/>
      <c r="H434" s="56" t="s">
        <v>493</v>
      </c>
      <c r="I434" s="56"/>
      <c r="J434" s="56"/>
      <c r="K434" s="22">
        <f>'[1] МОТОБ,КОЛЕС МАШИНА кол2,80%26'!D63</f>
        <v>8.23</v>
      </c>
      <c r="L434" s="22">
        <f>'[1] МОТОБ,КОЛЕС МАШИНА кол2,80%26'!D64</f>
        <v>1.65</v>
      </c>
      <c r="M434" s="22">
        <f>'[1] МОТОБ,КОЛЕС МАШИНА кол2,80%26'!D65</f>
        <v>9.8800000000000008</v>
      </c>
      <c r="N434">
        <v>1.6</v>
      </c>
    </row>
    <row r="435" spans="1:14" customFormat="1" ht="15.75" customHeight="1" x14ac:dyDescent="0.2">
      <c r="A435" s="29"/>
      <c r="B435" s="30"/>
      <c r="C435" s="30"/>
      <c r="D435" s="35"/>
      <c r="E435" s="30"/>
      <c r="F435" s="30"/>
      <c r="G435" s="30"/>
      <c r="H435" s="56" t="s">
        <v>188</v>
      </c>
      <c r="I435" s="56"/>
      <c r="J435" s="56"/>
      <c r="K435" s="22">
        <f>'[1] МОТОБ,КОЛЕС МАШИНА кол2,80%26'!D73</f>
        <v>7.7200000000000006</v>
      </c>
      <c r="L435" s="22">
        <f>'[1] МОТОБ,КОЛЕС МАШИНА кол2,80%26'!D74</f>
        <v>1.54</v>
      </c>
      <c r="M435" s="22">
        <f>'[1] МОТОБ,КОЛЕС МАШИНА кол2,80%26'!D75</f>
        <v>9.26</v>
      </c>
      <c r="N435">
        <v>1.5</v>
      </c>
    </row>
    <row r="436" spans="1:14" customFormat="1" ht="15.75" customHeight="1" x14ac:dyDescent="0.2">
      <c r="A436" s="29"/>
      <c r="B436" s="30"/>
      <c r="C436" s="30"/>
      <c r="D436" s="35"/>
      <c r="E436" s="30"/>
      <c r="F436" s="30"/>
      <c r="G436" s="30"/>
      <c r="H436" s="56" t="s">
        <v>494</v>
      </c>
      <c r="I436" s="56"/>
      <c r="J436" s="56"/>
      <c r="K436" s="22">
        <f>'[1] МОТОБ,КОЛЕС МАШИНА кол2,80%26'!D93</f>
        <v>7.22</v>
      </c>
      <c r="L436" s="22">
        <f>'[1] МОТОБ,КОЛЕС МАШИНА кол2,80%26'!D94</f>
        <v>1.44</v>
      </c>
      <c r="M436" s="22">
        <f>'[1] МОТОБ,КОЛЕС МАШИНА кол2,80%26'!D95</f>
        <v>8.66</v>
      </c>
      <c r="N436">
        <v>1.4</v>
      </c>
    </row>
    <row r="437" spans="1:14" customFormat="1" ht="15.75" customHeight="1" x14ac:dyDescent="0.2">
      <c r="A437" s="29"/>
      <c r="B437" s="30"/>
      <c r="C437" s="30"/>
      <c r="D437" s="35"/>
      <c r="E437" s="30"/>
      <c r="F437" s="30"/>
      <c r="G437" s="30"/>
      <c r="H437" s="56" t="s">
        <v>495</v>
      </c>
      <c r="I437" s="56"/>
      <c r="J437" s="56"/>
      <c r="K437" s="22">
        <f>'[1] МОТОБ,КОЛЕС МАШИНА кол2,80%26'!D83</f>
        <v>8.75</v>
      </c>
      <c r="L437" s="22">
        <f>'[1] МОТОБ,КОЛЕС МАШИНА кол2,80%26'!D84</f>
        <v>1.75</v>
      </c>
      <c r="M437" s="27">
        <f>'[1] МОТОБ,КОЛЕС МАШИНА кол2,80%26'!D85</f>
        <v>10.5</v>
      </c>
      <c r="N437">
        <v>1.7</v>
      </c>
    </row>
    <row r="438" spans="1:14" customFormat="1" ht="15.75" customHeight="1" x14ac:dyDescent="0.2">
      <c r="A438" s="29"/>
      <c r="B438" s="30"/>
      <c r="C438" s="30"/>
      <c r="D438" s="35"/>
      <c r="E438" s="30"/>
      <c r="F438" s="30"/>
      <c r="G438" s="30"/>
      <c r="H438" s="56" t="s">
        <v>496</v>
      </c>
      <c r="I438" s="56"/>
      <c r="J438" s="56"/>
      <c r="K438" s="22">
        <f>'[1] МОТОБ,КОЛЕС МАШИНА кол2,80%26'!D54</f>
        <v>7.7200000000000006</v>
      </c>
      <c r="L438" s="22">
        <f>'[1] МОТОБ,КОЛЕС МАШИНА кол2,80%26'!D55</f>
        <v>1.54</v>
      </c>
      <c r="M438" s="22">
        <f>'[1] МОТОБ,КОЛЕС МАШИНА кол2,80%26'!D56</f>
        <v>9.26</v>
      </c>
      <c r="N438">
        <v>1.5</v>
      </c>
    </row>
    <row r="439" spans="1:14" customFormat="1" x14ac:dyDescent="0.2">
      <c r="A439" s="29">
        <v>133</v>
      </c>
      <c r="B439" s="30" t="s">
        <v>212</v>
      </c>
      <c r="C439" s="30" t="s">
        <v>497</v>
      </c>
      <c r="D439" s="35" t="s">
        <v>252</v>
      </c>
      <c r="E439" s="30">
        <f>'[1] МОТОБ,КОЛЕС МАШИНА кол2,80%26'!E27</f>
        <v>31.39</v>
      </c>
      <c r="F439" s="30">
        <f>'[1] МОТОБ,КОЛЕС МАШИНА кол2,80%26'!E28</f>
        <v>6.28</v>
      </c>
      <c r="G439" s="30">
        <f>'[1] МОТОБ,КОЛЕС МАШИНА кол2,80%26'!E29</f>
        <v>37.67</v>
      </c>
      <c r="H439" s="56" t="s">
        <v>492</v>
      </c>
      <c r="I439" s="56"/>
      <c r="J439" s="56"/>
      <c r="K439" s="22">
        <f>'[1] МОТОБ,КОЛЕС МАШИНА кол2,80%26'!E45</f>
        <v>7.7200000000000006</v>
      </c>
      <c r="L439" s="22">
        <f>'[1] МОТОБ,КОЛЕС МАШИНА кол2,80%26'!E46</f>
        <v>1.54</v>
      </c>
      <c r="M439" s="22">
        <f>'[1] МОТОБ,КОЛЕС МАШИНА кол2,80%26'!E47</f>
        <v>9.26</v>
      </c>
      <c r="N439">
        <v>1.5</v>
      </c>
    </row>
    <row r="440" spans="1:14" customFormat="1" x14ac:dyDescent="0.2">
      <c r="A440" s="29"/>
      <c r="B440" s="30"/>
      <c r="C440" s="30"/>
      <c r="D440" s="35"/>
      <c r="E440" s="30"/>
      <c r="F440" s="30"/>
      <c r="G440" s="30"/>
      <c r="H440" s="56" t="s">
        <v>496</v>
      </c>
      <c r="I440" s="56"/>
      <c r="J440" s="56"/>
      <c r="K440" s="22">
        <f>'[1] МОТОБ,КОЛЕС МАШИНА кол2,80%26'!E54</f>
        <v>7.7200000000000006</v>
      </c>
      <c r="L440" s="22">
        <f>'[1] МОТОБ,КОЛЕС МАШИНА кол2,80%26'!E55</f>
        <v>1.54</v>
      </c>
      <c r="M440" s="22">
        <f>'[1] МОТОБ,КОЛЕС МАШИНА кол2,80%26'!E56</f>
        <v>9.26</v>
      </c>
      <c r="N440">
        <v>1.5</v>
      </c>
    </row>
    <row r="441" spans="1:14" customFormat="1" ht="15" customHeight="1" x14ac:dyDescent="0.2">
      <c r="A441" s="29"/>
      <c r="B441" s="30"/>
      <c r="C441" s="30"/>
      <c r="D441" s="35"/>
      <c r="E441" s="30"/>
      <c r="F441" s="30"/>
      <c r="G441" s="30"/>
      <c r="H441" s="56" t="s">
        <v>388</v>
      </c>
      <c r="I441" s="56"/>
      <c r="J441" s="56"/>
      <c r="K441" s="22">
        <f>'[1] МОТОБ,КОЛЕС МАШИНА кол2,80%26'!E63</f>
        <v>8.23</v>
      </c>
      <c r="L441" s="22">
        <f>'[1] МОТОБ,КОЛЕС МАШИНА кол2,80%26'!E64</f>
        <v>1.65</v>
      </c>
      <c r="M441" s="22">
        <f>'[1] МОТОБ,КОЛЕС МАШИНА кол2,80%26'!E65</f>
        <v>9.8800000000000008</v>
      </c>
      <c r="N441">
        <v>1.6</v>
      </c>
    </row>
    <row r="442" spans="1:14" customFormat="1" ht="24" customHeight="1" x14ac:dyDescent="0.2">
      <c r="A442" s="35">
        <v>134</v>
      </c>
      <c r="B442" s="30" t="s">
        <v>498</v>
      </c>
      <c r="C442" s="30" t="s">
        <v>499</v>
      </c>
      <c r="D442" s="35" t="s">
        <v>252</v>
      </c>
      <c r="E442" s="30">
        <f>'[1] МОТОБ,КОЛЕС МАШИНА кол2,80%26'!F27</f>
        <v>31.39</v>
      </c>
      <c r="F442" s="30">
        <f>'[1] МОТОБ,КОЛЕС МАШИНА кол2,80%26'!F28</f>
        <v>6.28</v>
      </c>
      <c r="G442" s="30">
        <f>'[1] МОТОБ,КОЛЕС МАШИНА кол2,80%26'!F29</f>
        <v>37.67</v>
      </c>
      <c r="H442" s="56" t="s">
        <v>500</v>
      </c>
      <c r="I442" s="56"/>
      <c r="J442" s="56"/>
      <c r="K442" s="22">
        <f>'[1] МОТОБ,КОЛЕС МАШИНА кол2,80%26'!F63</f>
        <v>44.01</v>
      </c>
      <c r="L442" s="27">
        <f>'[1] МОТОБ,КОЛЕС МАШИНА кол2,80%26'!F64</f>
        <v>8.8000000000000007</v>
      </c>
      <c r="M442" s="22">
        <f>'[1] МОТОБ,КОЛЕС МАШИНА кол2,80%26'!F65</f>
        <v>52.81</v>
      </c>
      <c r="N442">
        <v>8.1999999999999993</v>
      </c>
    </row>
    <row r="443" spans="1:14" customFormat="1" ht="16.5" customHeight="1" x14ac:dyDescent="0.2">
      <c r="A443" s="35"/>
      <c r="B443" s="30"/>
      <c r="C443" s="30"/>
      <c r="D443" s="35"/>
      <c r="E443" s="30"/>
      <c r="F443" s="30"/>
      <c r="G443" s="30"/>
      <c r="H443" s="56" t="s">
        <v>501</v>
      </c>
      <c r="I443" s="56"/>
      <c r="J443" s="56"/>
      <c r="K443" s="22">
        <f>'[1] МОТОБ,КОЛЕС МАШИНА кол2,80%26'!F73</f>
        <v>8.59</v>
      </c>
      <c r="L443" s="22">
        <f>'[1] МОТОБ,КОЛЕС МАШИНА кол2,80%26'!F74</f>
        <v>1.72</v>
      </c>
      <c r="M443" s="22">
        <f>'[1] МОТОБ,КОЛЕС МАШИНА кол2,80%26'!F75</f>
        <v>10.31</v>
      </c>
      <c r="N443">
        <v>1.6</v>
      </c>
    </row>
    <row r="444" spans="1:14" customFormat="1" ht="70.5" customHeight="1" x14ac:dyDescent="0.2">
      <c r="B444" s="3" t="s">
        <v>502</v>
      </c>
      <c r="C444" s="3"/>
      <c r="E444" s="3" t="s">
        <v>503</v>
      </c>
      <c r="F444" s="3"/>
      <c r="G444" s="3"/>
    </row>
    <row r="445" spans="1:14" customFormat="1" x14ac:dyDescent="0.2">
      <c r="A445" s="3" t="s">
        <v>504</v>
      </c>
      <c r="B445" s="3"/>
    </row>
    <row r="446" spans="1:14" customFormat="1" x14ac:dyDescent="0.2"/>
    <row r="447" spans="1:14" customFormat="1" x14ac:dyDescent="0.2"/>
    <row r="448" spans="1:14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</sheetData>
  <mergeCells count="880">
    <mergeCell ref="G442:G443"/>
    <mergeCell ref="H442:J442"/>
    <mergeCell ref="H443:J443"/>
    <mergeCell ref="B444:C444"/>
    <mergeCell ref="E444:G444"/>
    <mergeCell ref="A445:B445"/>
    <mergeCell ref="G439:G441"/>
    <mergeCell ref="H439:J439"/>
    <mergeCell ref="H440:J440"/>
    <mergeCell ref="H441:J441"/>
    <mergeCell ref="A442:A443"/>
    <mergeCell ref="B442:B443"/>
    <mergeCell ref="C442:C443"/>
    <mergeCell ref="D442:D443"/>
    <mergeCell ref="E442:E443"/>
    <mergeCell ref="F442:F443"/>
    <mergeCell ref="A439:A441"/>
    <mergeCell ref="B439:B441"/>
    <mergeCell ref="C439:C441"/>
    <mergeCell ref="D439:D441"/>
    <mergeCell ref="E439:E441"/>
    <mergeCell ref="F439:F441"/>
    <mergeCell ref="F433:F438"/>
    <mergeCell ref="G433:G438"/>
    <mergeCell ref="H433:J433"/>
    <mergeCell ref="H434:J434"/>
    <mergeCell ref="H435:J435"/>
    <mergeCell ref="H436:J436"/>
    <mergeCell ref="H437:J437"/>
    <mergeCell ref="H438:J438"/>
    <mergeCell ref="B432:C432"/>
    <mergeCell ref="A433:A438"/>
    <mergeCell ref="B433:B438"/>
    <mergeCell ref="C433:C438"/>
    <mergeCell ref="D433:D438"/>
    <mergeCell ref="E433:E438"/>
    <mergeCell ref="A430:A431"/>
    <mergeCell ref="B430:B431"/>
    <mergeCell ref="C430:C431"/>
    <mergeCell ref="E430:E431"/>
    <mergeCell ref="F430:F431"/>
    <mergeCell ref="G430:G431"/>
    <mergeCell ref="A427:A428"/>
    <mergeCell ref="B427:B428"/>
    <mergeCell ref="C427:C428"/>
    <mergeCell ref="E427:E428"/>
    <mergeCell ref="F427:F428"/>
    <mergeCell ref="G427:G428"/>
    <mergeCell ref="E419:G419"/>
    <mergeCell ref="A420:A424"/>
    <mergeCell ref="B420:B424"/>
    <mergeCell ref="C420:C424"/>
    <mergeCell ref="D420:D424"/>
    <mergeCell ref="E421:G421"/>
    <mergeCell ref="E422:G422"/>
    <mergeCell ref="E423:G423"/>
    <mergeCell ref="E424:G424"/>
    <mergeCell ref="L397:L398"/>
    <mergeCell ref="M397:M398"/>
    <mergeCell ref="A414:A419"/>
    <mergeCell ref="B414:B419"/>
    <mergeCell ref="C414:C419"/>
    <mergeCell ref="D414:D419"/>
    <mergeCell ref="E415:G415"/>
    <mergeCell ref="E416:G416"/>
    <mergeCell ref="E417:G417"/>
    <mergeCell ref="E418:G418"/>
    <mergeCell ref="H393:J393"/>
    <mergeCell ref="H394:J394"/>
    <mergeCell ref="H397:H398"/>
    <mergeCell ref="I397:I398"/>
    <mergeCell ref="J397:J398"/>
    <mergeCell ref="K397:K398"/>
    <mergeCell ref="H390:J390"/>
    <mergeCell ref="A391:A394"/>
    <mergeCell ref="B391:B394"/>
    <mergeCell ref="C391:C394"/>
    <mergeCell ref="D391:D394"/>
    <mergeCell ref="E391:E394"/>
    <mergeCell ref="F391:F394"/>
    <mergeCell ref="G391:G394"/>
    <mergeCell ref="H391:J391"/>
    <mergeCell ref="H392:J392"/>
    <mergeCell ref="H384:J384"/>
    <mergeCell ref="H385:J385"/>
    <mergeCell ref="H386:J386"/>
    <mergeCell ref="H387:J387"/>
    <mergeCell ref="H388:J388"/>
    <mergeCell ref="H389:J389"/>
    <mergeCell ref="H381:J381"/>
    <mergeCell ref="A382:A387"/>
    <mergeCell ref="B382:B387"/>
    <mergeCell ref="C382:C387"/>
    <mergeCell ref="D382:D387"/>
    <mergeCell ref="E382:E387"/>
    <mergeCell ref="F382:F387"/>
    <mergeCell ref="G382:G387"/>
    <mergeCell ref="H382:J382"/>
    <mergeCell ref="H383:J383"/>
    <mergeCell ref="H378:J378"/>
    <mergeCell ref="A379:A381"/>
    <mergeCell ref="B379:B381"/>
    <mergeCell ref="C379:C381"/>
    <mergeCell ref="D379:D381"/>
    <mergeCell ref="E379:E381"/>
    <mergeCell ref="F379:F381"/>
    <mergeCell ref="G379:G381"/>
    <mergeCell ref="H379:J379"/>
    <mergeCell ref="H380:J380"/>
    <mergeCell ref="H375:J375"/>
    <mergeCell ref="H376:J376"/>
    <mergeCell ref="A377:A378"/>
    <mergeCell ref="B377:B378"/>
    <mergeCell ref="C377:C378"/>
    <mergeCell ref="D377:D378"/>
    <mergeCell ref="E377:E378"/>
    <mergeCell ref="F377:F378"/>
    <mergeCell ref="G377:G378"/>
    <mergeCell ref="H377:J377"/>
    <mergeCell ref="H372:J372"/>
    <mergeCell ref="H373:J373"/>
    <mergeCell ref="A374:A376"/>
    <mergeCell ref="B374:B376"/>
    <mergeCell ref="C374:C376"/>
    <mergeCell ref="D374:D376"/>
    <mergeCell ref="E374:E376"/>
    <mergeCell ref="F374:F376"/>
    <mergeCell ref="G374:G376"/>
    <mergeCell ref="H374:J374"/>
    <mergeCell ref="H366:J366"/>
    <mergeCell ref="H367:J367"/>
    <mergeCell ref="H368:J368"/>
    <mergeCell ref="H369:J369"/>
    <mergeCell ref="H370:J370"/>
    <mergeCell ref="H371:J371"/>
    <mergeCell ref="H363:J363"/>
    <mergeCell ref="H364:J364"/>
    <mergeCell ref="H365:J365"/>
    <mergeCell ref="A366:A373"/>
    <mergeCell ref="B366:B373"/>
    <mergeCell ref="C366:C373"/>
    <mergeCell ref="D366:D373"/>
    <mergeCell ref="E366:E373"/>
    <mergeCell ref="F366:F373"/>
    <mergeCell ref="G366:G373"/>
    <mergeCell ref="F355:F365"/>
    <mergeCell ref="G355:G365"/>
    <mergeCell ref="H355:J355"/>
    <mergeCell ref="H356:J356"/>
    <mergeCell ref="H357:J357"/>
    <mergeCell ref="H358:J358"/>
    <mergeCell ref="H359:J359"/>
    <mergeCell ref="H360:J360"/>
    <mergeCell ref="H361:J361"/>
    <mergeCell ref="H362:J362"/>
    <mergeCell ref="H350:J350"/>
    <mergeCell ref="H351:J351"/>
    <mergeCell ref="H352:J352"/>
    <mergeCell ref="H353:J353"/>
    <mergeCell ref="H354:J354"/>
    <mergeCell ref="A355:A365"/>
    <mergeCell ref="B355:B365"/>
    <mergeCell ref="C355:C365"/>
    <mergeCell ref="D355:D365"/>
    <mergeCell ref="E355:E365"/>
    <mergeCell ref="H344:J344"/>
    <mergeCell ref="H345:J345"/>
    <mergeCell ref="D346:D354"/>
    <mergeCell ref="E346:E354"/>
    <mergeCell ref="F346:F354"/>
    <mergeCell ref="G346:G354"/>
    <mergeCell ref="H346:J346"/>
    <mergeCell ref="H347:J347"/>
    <mergeCell ref="H348:J348"/>
    <mergeCell ref="H349:J349"/>
    <mergeCell ref="H338:J338"/>
    <mergeCell ref="H339:J339"/>
    <mergeCell ref="H340:J340"/>
    <mergeCell ref="H341:J341"/>
    <mergeCell ref="H342:J342"/>
    <mergeCell ref="H343:J343"/>
    <mergeCell ref="G329:G345"/>
    <mergeCell ref="H329:J329"/>
    <mergeCell ref="H330:J330"/>
    <mergeCell ref="H331:J331"/>
    <mergeCell ref="H332:J332"/>
    <mergeCell ref="H333:J333"/>
    <mergeCell ref="H334:J334"/>
    <mergeCell ref="H335:J335"/>
    <mergeCell ref="H336:J336"/>
    <mergeCell ref="H337:J337"/>
    <mergeCell ref="A329:A354"/>
    <mergeCell ref="B329:B354"/>
    <mergeCell ref="C329:C354"/>
    <mergeCell ref="D329:D345"/>
    <mergeCell ref="E329:E345"/>
    <mergeCell ref="F329:F345"/>
    <mergeCell ref="G324:G328"/>
    <mergeCell ref="H324:J324"/>
    <mergeCell ref="H325:J325"/>
    <mergeCell ref="H326:J326"/>
    <mergeCell ref="H327:J327"/>
    <mergeCell ref="H328:J328"/>
    <mergeCell ref="A324:A328"/>
    <mergeCell ref="B324:B328"/>
    <mergeCell ref="C324:C328"/>
    <mergeCell ref="D324:D328"/>
    <mergeCell ref="E324:E328"/>
    <mergeCell ref="F324:F328"/>
    <mergeCell ref="D322:D323"/>
    <mergeCell ref="E322:E323"/>
    <mergeCell ref="F322:F323"/>
    <mergeCell ref="G322:G323"/>
    <mergeCell ref="H322:J322"/>
    <mergeCell ref="H323:J323"/>
    <mergeCell ref="D320:D321"/>
    <mergeCell ref="E320:E321"/>
    <mergeCell ref="F320:F321"/>
    <mergeCell ref="G320:G321"/>
    <mergeCell ref="H320:J320"/>
    <mergeCell ref="H321:J321"/>
    <mergeCell ref="F313:F319"/>
    <mergeCell ref="G313:G319"/>
    <mergeCell ref="H313:J313"/>
    <mergeCell ref="H314:J314"/>
    <mergeCell ref="H315:J315"/>
    <mergeCell ref="H316:J316"/>
    <mergeCell ref="H317:J317"/>
    <mergeCell ref="H318:J318"/>
    <mergeCell ref="H319:J319"/>
    <mergeCell ref="G308:G309"/>
    <mergeCell ref="H308:H309"/>
    <mergeCell ref="I308:I309"/>
    <mergeCell ref="J308:J309"/>
    <mergeCell ref="K308:M308"/>
    <mergeCell ref="A313:A323"/>
    <mergeCell ref="B313:B323"/>
    <mergeCell ref="C313:C323"/>
    <mergeCell ref="D313:D319"/>
    <mergeCell ref="E313:E319"/>
    <mergeCell ref="A308:A309"/>
    <mergeCell ref="B308:B309"/>
    <mergeCell ref="C308:C309"/>
    <mergeCell ref="D308:D309"/>
    <mergeCell ref="E308:E309"/>
    <mergeCell ref="F308:F309"/>
    <mergeCell ref="E300:G300"/>
    <mergeCell ref="E301:J301"/>
    <mergeCell ref="A305:A306"/>
    <mergeCell ref="B305:B306"/>
    <mergeCell ref="C305:C306"/>
    <mergeCell ref="E305:E306"/>
    <mergeCell ref="F305:F306"/>
    <mergeCell ref="G305:G306"/>
    <mergeCell ref="M284:M301"/>
    <mergeCell ref="D286:D289"/>
    <mergeCell ref="E287:G287"/>
    <mergeCell ref="E288:G288"/>
    <mergeCell ref="E289:G289"/>
    <mergeCell ref="D291:D301"/>
    <mergeCell ref="E291:E293"/>
    <mergeCell ref="F291:F293"/>
    <mergeCell ref="G291:G293"/>
    <mergeCell ref="H291:H293"/>
    <mergeCell ref="G284:G285"/>
    <mergeCell ref="H284:H286"/>
    <mergeCell ref="I284:I286"/>
    <mergeCell ref="J284:J286"/>
    <mergeCell ref="K284:K301"/>
    <mergeCell ref="L284:L301"/>
    <mergeCell ref="I291:I293"/>
    <mergeCell ref="J291:J293"/>
    <mergeCell ref="E294:G294"/>
    <mergeCell ref="E295:G295"/>
    <mergeCell ref="A284:A301"/>
    <mergeCell ref="B284:B301"/>
    <mergeCell ref="C284:C301"/>
    <mergeCell ref="D284:D285"/>
    <mergeCell ref="E284:E285"/>
    <mergeCell ref="F284:F285"/>
    <mergeCell ref="E296:G296"/>
    <mergeCell ref="E297:G297"/>
    <mergeCell ref="E298:G298"/>
    <mergeCell ref="E299:G299"/>
    <mergeCell ref="H279:H280"/>
    <mergeCell ref="I279:I280"/>
    <mergeCell ref="J279:J280"/>
    <mergeCell ref="K279:M279"/>
    <mergeCell ref="E281:G281"/>
    <mergeCell ref="E282:G282"/>
    <mergeCell ref="E278:G278"/>
    <mergeCell ref="A279:A283"/>
    <mergeCell ref="B279:B283"/>
    <mergeCell ref="C279:C283"/>
    <mergeCell ref="D279:D283"/>
    <mergeCell ref="E279:E280"/>
    <mergeCell ref="F279:F280"/>
    <mergeCell ref="G279:G280"/>
    <mergeCell ref="E283:G283"/>
    <mergeCell ref="H274:H275"/>
    <mergeCell ref="I274:I275"/>
    <mergeCell ref="J274:J275"/>
    <mergeCell ref="K274:M274"/>
    <mergeCell ref="E276:G276"/>
    <mergeCell ref="E277:G277"/>
    <mergeCell ref="E271:G271"/>
    <mergeCell ref="E272:G272"/>
    <mergeCell ref="E273:G273"/>
    <mergeCell ref="A274:A278"/>
    <mergeCell ref="B274:B278"/>
    <mergeCell ref="C274:C278"/>
    <mergeCell ref="D274:D278"/>
    <mergeCell ref="E274:E275"/>
    <mergeCell ref="F274:F275"/>
    <mergeCell ref="G274:G275"/>
    <mergeCell ref="F268:F270"/>
    <mergeCell ref="G268:G270"/>
    <mergeCell ref="H268:H270"/>
    <mergeCell ref="I268:I270"/>
    <mergeCell ref="J268:J270"/>
    <mergeCell ref="K268:M268"/>
    <mergeCell ref="A265:A266"/>
    <mergeCell ref="B265:B266"/>
    <mergeCell ref="C265:C266"/>
    <mergeCell ref="D265:D266"/>
    <mergeCell ref="E266:G266"/>
    <mergeCell ref="A268:A273"/>
    <mergeCell ref="B268:B273"/>
    <mergeCell ref="C268:C273"/>
    <mergeCell ref="D268:D273"/>
    <mergeCell ref="E268:E270"/>
    <mergeCell ref="A262:A263"/>
    <mergeCell ref="B262:B263"/>
    <mergeCell ref="C262:C263"/>
    <mergeCell ref="E262:E263"/>
    <mergeCell ref="F262:F263"/>
    <mergeCell ref="G262:G263"/>
    <mergeCell ref="B253:B254"/>
    <mergeCell ref="C253:C254"/>
    <mergeCell ref="E253:E254"/>
    <mergeCell ref="F253:F254"/>
    <mergeCell ref="G253:G254"/>
    <mergeCell ref="B255:B256"/>
    <mergeCell ref="C255:C256"/>
    <mergeCell ref="E255:E256"/>
    <mergeCell ref="F255:F256"/>
    <mergeCell ref="G255:G256"/>
    <mergeCell ref="E247:E248"/>
    <mergeCell ref="F247:F248"/>
    <mergeCell ref="G247:G248"/>
    <mergeCell ref="A249:A250"/>
    <mergeCell ref="B249:B250"/>
    <mergeCell ref="C249:C250"/>
    <mergeCell ref="E249:E250"/>
    <mergeCell ref="F249:F250"/>
    <mergeCell ref="G249:G250"/>
    <mergeCell ref="G240:G241"/>
    <mergeCell ref="H240:H241"/>
    <mergeCell ref="I240:I241"/>
    <mergeCell ref="J240:J241"/>
    <mergeCell ref="A244:A245"/>
    <mergeCell ref="B244:B245"/>
    <mergeCell ref="C244:C245"/>
    <mergeCell ref="E244:E245"/>
    <mergeCell ref="F244:F245"/>
    <mergeCell ref="G244:G245"/>
    <mergeCell ref="G238:G239"/>
    <mergeCell ref="H238:H239"/>
    <mergeCell ref="I238:I239"/>
    <mergeCell ref="J238:J239"/>
    <mergeCell ref="A240:A241"/>
    <mergeCell ref="B240:B241"/>
    <mergeCell ref="C240:C241"/>
    <mergeCell ref="D240:D241"/>
    <mergeCell ref="E240:E241"/>
    <mergeCell ref="F240:F241"/>
    <mergeCell ref="A238:A239"/>
    <mergeCell ref="B238:B239"/>
    <mergeCell ref="C238:C239"/>
    <mergeCell ref="D238:D239"/>
    <mergeCell ref="E238:E239"/>
    <mergeCell ref="F238:F239"/>
    <mergeCell ref="A236:A237"/>
    <mergeCell ref="B236:B237"/>
    <mergeCell ref="C236:C237"/>
    <mergeCell ref="E236:E237"/>
    <mergeCell ref="F236:F237"/>
    <mergeCell ref="G236:G237"/>
    <mergeCell ref="A234:A235"/>
    <mergeCell ref="B234:B235"/>
    <mergeCell ref="C234:C235"/>
    <mergeCell ref="E234:E235"/>
    <mergeCell ref="F234:F235"/>
    <mergeCell ref="G234:G235"/>
    <mergeCell ref="A232:A233"/>
    <mergeCell ref="B232:B233"/>
    <mergeCell ref="C232:C233"/>
    <mergeCell ref="E232:E233"/>
    <mergeCell ref="F232:F233"/>
    <mergeCell ref="G232:G233"/>
    <mergeCell ref="G217:G218"/>
    <mergeCell ref="H218:J218"/>
    <mergeCell ref="A230:A231"/>
    <mergeCell ref="B230:B231"/>
    <mergeCell ref="C230:C231"/>
    <mergeCell ref="E230:E231"/>
    <mergeCell ref="F230:F231"/>
    <mergeCell ref="G230:G231"/>
    <mergeCell ref="A217:A218"/>
    <mergeCell ref="B217:B218"/>
    <mergeCell ref="C217:C218"/>
    <mergeCell ref="D217:D218"/>
    <mergeCell ref="E217:E218"/>
    <mergeCell ref="F217:F218"/>
    <mergeCell ref="G213:G214"/>
    <mergeCell ref="H214:J214"/>
    <mergeCell ref="A215:A216"/>
    <mergeCell ref="B215:B216"/>
    <mergeCell ref="C215:C216"/>
    <mergeCell ref="D215:D216"/>
    <mergeCell ref="E215:E216"/>
    <mergeCell ref="F215:F216"/>
    <mergeCell ref="G215:G216"/>
    <mergeCell ref="H216:J216"/>
    <mergeCell ref="A213:A214"/>
    <mergeCell ref="B213:B214"/>
    <mergeCell ref="C213:C214"/>
    <mergeCell ref="D213:D214"/>
    <mergeCell ref="E213:E214"/>
    <mergeCell ref="F213:F214"/>
    <mergeCell ref="H208:J208"/>
    <mergeCell ref="A211:A212"/>
    <mergeCell ref="B211:B212"/>
    <mergeCell ref="C211:C212"/>
    <mergeCell ref="D211:D212"/>
    <mergeCell ref="E211:E212"/>
    <mergeCell ref="F211:F212"/>
    <mergeCell ref="G211:G212"/>
    <mergeCell ref="H211:J211"/>
    <mergeCell ref="H212:J212"/>
    <mergeCell ref="H205:J205"/>
    <mergeCell ref="H206:J206"/>
    <mergeCell ref="A207:A208"/>
    <mergeCell ref="B207:B208"/>
    <mergeCell ref="C207:C208"/>
    <mergeCell ref="D207:D208"/>
    <mergeCell ref="E207:E208"/>
    <mergeCell ref="F207:F208"/>
    <mergeCell ref="G207:G208"/>
    <mergeCell ref="H207:J207"/>
    <mergeCell ref="H202:J202"/>
    <mergeCell ref="H203:J203"/>
    <mergeCell ref="A204:A206"/>
    <mergeCell ref="B204:B206"/>
    <mergeCell ref="C204:C206"/>
    <mergeCell ref="D204:D206"/>
    <mergeCell ref="E204:E206"/>
    <mergeCell ref="F204:F206"/>
    <mergeCell ref="G204:G206"/>
    <mergeCell ref="H204:J204"/>
    <mergeCell ref="H195:J195"/>
    <mergeCell ref="H196:J196"/>
    <mergeCell ref="A201:A203"/>
    <mergeCell ref="B201:B203"/>
    <mergeCell ref="C201:C203"/>
    <mergeCell ref="D201:D203"/>
    <mergeCell ref="E201:E203"/>
    <mergeCell ref="F201:F203"/>
    <mergeCell ref="G201:G203"/>
    <mergeCell ref="H201:J201"/>
    <mergeCell ref="H192:J192"/>
    <mergeCell ref="H193:J193"/>
    <mergeCell ref="A194:A196"/>
    <mergeCell ref="B194:B196"/>
    <mergeCell ref="C194:C196"/>
    <mergeCell ref="D194:D196"/>
    <mergeCell ref="E194:E196"/>
    <mergeCell ref="F194:F196"/>
    <mergeCell ref="G194:G196"/>
    <mergeCell ref="H194:J194"/>
    <mergeCell ref="G183:G193"/>
    <mergeCell ref="H183:J183"/>
    <mergeCell ref="H184:J184"/>
    <mergeCell ref="H185:J185"/>
    <mergeCell ref="H186:J186"/>
    <mergeCell ref="H187:J187"/>
    <mergeCell ref="H188:J188"/>
    <mergeCell ref="H189:J189"/>
    <mergeCell ref="H190:J190"/>
    <mergeCell ref="H191:J191"/>
    <mergeCell ref="G180:G182"/>
    <mergeCell ref="H180:J180"/>
    <mergeCell ref="H181:J181"/>
    <mergeCell ref="H182:J182"/>
    <mergeCell ref="A183:A193"/>
    <mergeCell ref="B183:B193"/>
    <mergeCell ref="C183:C193"/>
    <mergeCell ref="D183:D193"/>
    <mergeCell ref="E183:E193"/>
    <mergeCell ref="F183:F193"/>
    <mergeCell ref="A180:A182"/>
    <mergeCell ref="B180:B182"/>
    <mergeCell ref="C180:C182"/>
    <mergeCell ref="D180:D182"/>
    <mergeCell ref="E180:E182"/>
    <mergeCell ref="F180:F182"/>
    <mergeCell ref="D174:D179"/>
    <mergeCell ref="E174:E179"/>
    <mergeCell ref="F174:F179"/>
    <mergeCell ref="G174:G179"/>
    <mergeCell ref="H174:J174"/>
    <mergeCell ref="H175:J175"/>
    <mergeCell ref="H176:J176"/>
    <mergeCell ref="H177:J177"/>
    <mergeCell ref="H178:J178"/>
    <mergeCell ref="H179:J179"/>
    <mergeCell ref="D171:D173"/>
    <mergeCell ref="E171:E173"/>
    <mergeCell ref="F171:F173"/>
    <mergeCell ref="G171:G173"/>
    <mergeCell ref="H171:J171"/>
    <mergeCell ref="H172:J172"/>
    <mergeCell ref="H173:J173"/>
    <mergeCell ref="F167:F170"/>
    <mergeCell ref="G167:G170"/>
    <mergeCell ref="H167:J167"/>
    <mergeCell ref="H168:J168"/>
    <mergeCell ref="H169:J169"/>
    <mergeCell ref="H170:J170"/>
    <mergeCell ref="H162:J162"/>
    <mergeCell ref="H163:J163"/>
    <mergeCell ref="H164:J164"/>
    <mergeCell ref="H165:J165"/>
    <mergeCell ref="H166:J166"/>
    <mergeCell ref="A167:A179"/>
    <mergeCell ref="B167:B179"/>
    <mergeCell ref="C167:C179"/>
    <mergeCell ref="D167:D170"/>
    <mergeCell ref="E167:E170"/>
    <mergeCell ref="H156:J156"/>
    <mergeCell ref="H157:J157"/>
    <mergeCell ref="H158:J158"/>
    <mergeCell ref="H159:J159"/>
    <mergeCell ref="H160:J160"/>
    <mergeCell ref="H161:J161"/>
    <mergeCell ref="H150:J150"/>
    <mergeCell ref="H151:J151"/>
    <mergeCell ref="H152:J152"/>
    <mergeCell ref="H153:J153"/>
    <mergeCell ref="H154:J154"/>
    <mergeCell ref="H155:J155"/>
    <mergeCell ref="H147:J147"/>
    <mergeCell ref="A148:A166"/>
    <mergeCell ref="B148:B166"/>
    <mergeCell ref="C148:C166"/>
    <mergeCell ref="D148:D166"/>
    <mergeCell ref="E148:E166"/>
    <mergeCell ref="F148:F166"/>
    <mergeCell ref="G148:G166"/>
    <mergeCell ref="H148:J148"/>
    <mergeCell ref="H149:J149"/>
    <mergeCell ref="D141:D147"/>
    <mergeCell ref="E141:E147"/>
    <mergeCell ref="F141:F147"/>
    <mergeCell ref="G141:G147"/>
    <mergeCell ref="H141:J141"/>
    <mergeCell ref="H142:J142"/>
    <mergeCell ref="H143:J143"/>
    <mergeCell ref="H144:J144"/>
    <mergeCell ref="H145:J145"/>
    <mergeCell ref="H146:J146"/>
    <mergeCell ref="D137:D140"/>
    <mergeCell ref="E137:E140"/>
    <mergeCell ref="F137:F140"/>
    <mergeCell ref="G137:G140"/>
    <mergeCell ref="H137:J137"/>
    <mergeCell ref="H138:J138"/>
    <mergeCell ref="H139:J139"/>
    <mergeCell ref="H140:J140"/>
    <mergeCell ref="D131:D136"/>
    <mergeCell ref="E131:E136"/>
    <mergeCell ref="F131:F136"/>
    <mergeCell ref="G131:G136"/>
    <mergeCell ref="H131:J131"/>
    <mergeCell ref="H132:J132"/>
    <mergeCell ref="H133:J133"/>
    <mergeCell ref="H134:J134"/>
    <mergeCell ref="H135:J135"/>
    <mergeCell ref="H136:J136"/>
    <mergeCell ref="D126:D130"/>
    <mergeCell ref="E126:E130"/>
    <mergeCell ref="F126:F130"/>
    <mergeCell ref="G126:G130"/>
    <mergeCell ref="H126:J126"/>
    <mergeCell ref="H127:J127"/>
    <mergeCell ref="H128:J128"/>
    <mergeCell ref="H129:J129"/>
    <mergeCell ref="H130:J130"/>
    <mergeCell ref="H120:J120"/>
    <mergeCell ref="H121:J121"/>
    <mergeCell ref="H122:J122"/>
    <mergeCell ref="H123:J123"/>
    <mergeCell ref="H124:J124"/>
    <mergeCell ref="H125:J125"/>
    <mergeCell ref="H114:J114"/>
    <mergeCell ref="H115:J115"/>
    <mergeCell ref="H116:J116"/>
    <mergeCell ref="H117:J117"/>
    <mergeCell ref="H118:J118"/>
    <mergeCell ref="H119:J119"/>
    <mergeCell ref="H111:J111"/>
    <mergeCell ref="H112:J112"/>
    <mergeCell ref="H113:J113"/>
    <mergeCell ref="A114:A147"/>
    <mergeCell ref="B114:B147"/>
    <mergeCell ref="C114:C147"/>
    <mergeCell ref="D114:D125"/>
    <mergeCell ref="E114:E125"/>
    <mergeCell ref="F114:F125"/>
    <mergeCell ref="G114:G125"/>
    <mergeCell ref="H105:J105"/>
    <mergeCell ref="H106:J106"/>
    <mergeCell ref="H107:J107"/>
    <mergeCell ref="H108:J108"/>
    <mergeCell ref="H109:J109"/>
    <mergeCell ref="H110:J110"/>
    <mergeCell ref="G100:G103"/>
    <mergeCell ref="H100:J100"/>
    <mergeCell ref="H101:J101"/>
    <mergeCell ref="H102:J102"/>
    <mergeCell ref="H103:J103"/>
    <mergeCell ref="D104:D113"/>
    <mergeCell ref="E104:E113"/>
    <mergeCell ref="F104:F113"/>
    <mergeCell ref="G104:G113"/>
    <mergeCell ref="H104:J104"/>
    <mergeCell ref="A100:A113"/>
    <mergeCell ref="B100:B113"/>
    <mergeCell ref="C100:C113"/>
    <mergeCell ref="D100:D103"/>
    <mergeCell ref="E100:E103"/>
    <mergeCell ref="F100:F103"/>
    <mergeCell ref="G92:G99"/>
    <mergeCell ref="H92:J92"/>
    <mergeCell ref="H93:J93"/>
    <mergeCell ref="H94:J94"/>
    <mergeCell ref="H95:J95"/>
    <mergeCell ref="H96:J96"/>
    <mergeCell ref="H97:J97"/>
    <mergeCell ref="H98:J98"/>
    <mergeCell ref="H99:J99"/>
    <mergeCell ref="A92:A99"/>
    <mergeCell ref="B92:B99"/>
    <mergeCell ref="C92:C99"/>
    <mergeCell ref="D92:D99"/>
    <mergeCell ref="E92:E99"/>
    <mergeCell ref="F92:F99"/>
    <mergeCell ref="A87:A88"/>
    <mergeCell ref="B87:B88"/>
    <mergeCell ref="C87:C88"/>
    <mergeCell ref="E87:E88"/>
    <mergeCell ref="F87:F88"/>
    <mergeCell ref="G87:G88"/>
    <mergeCell ref="M79:M80"/>
    <mergeCell ref="A81:A82"/>
    <mergeCell ref="B81:B82"/>
    <mergeCell ref="D81:D82"/>
    <mergeCell ref="E81:E82"/>
    <mergeCell ref="F81:F82"/>
    <mergeCell ref="G81:G82"/>
    <mergeCell ref="K81:K82"/>
    <mergeCell ref="L81:L82"/>
    <mergeCell ref="M81:M82"/>
    <mergeCell ref="G79:G80"/>
    <mergeCell ref="H79:H80"/>
    <mergeCell ref="I79:I80"/>
    <mergeCell ref="J79:J80"/>
    <mergeCell ref="K79:K80"/>
    <mergeCell ref="L79:L80"/>
    <mergeCell ref="J77:J78"/>
    <mergeCell ref="K77:K78"/>
    <mergeCell ref="L77:L78"/>
    <mergeCell ref="M77:M78"/>
    <mergeCell ref="A79:A80"/>
    <mergeCell ref="B79:B80"/>
    <mergeCell ref="C79:C80"/>
    <mergeCell ref="D79:D80"/>
    <mergeCell ref="E79:E80"/>
    <mergeCell ref="F79:F80"/>
    <mergeCell ref="M75:M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G75:G76"/>
    <mergeCell ref="H75:H76"/>
    <mergeCell ref="I75:I76"/>
    <mergeCell ref="J75:J76"/>
    <mergeCell ref="K75:K76"/>
    <mergeCell ref="L75:L76"/>
    <mergeCell ref="D72:D73"/>
    <mergeCell ref="H72:H73"/>
    <mergeCell ref="I72:I73"/>
    <mergeCell ref="J72:J73"/>
    <mergeCell ref="K72:M72"/>
    <mergeCell ref="A75:A76"/>
    <mergeCell ref="B75:B76"/>
    <mergeCell ref="D75:D76"/>
    <mergeCell ref="E75:E76"/>
    <mergeCell ref="F75:F76"/>
    <mergeCell ref="F70:F73"/>
    <mergeCell ref="G70:G73"/>
    <mergeCell ref="H70:H71"/>
    <mergeCell ref="I70:I71"/>
    <mergeCell ref="J70:J71"/>
    <mergeCell ref="K70:M70"/>
    <mergeCell ref="D68:D69"/>
    <mergeCell ref="H68:H69"/>
    <mergeCell ref="I68:I69"/>
    <mergeCell ref="J68:J69"/>
    <mergeCell ref="K68:M68"/>
    <mergeCell ref="A70:A73"/>
    <mergeCell ref="B70:B73"/>
    <mergeCell ref="C70:C73"/>
    <mergeCell ref="D70:D71"/>
    <mergeCell ref="E70:E73"/>
    <mergeCell ref="F66:F69"/>
    <mergeCell ref="G66:G69"/>
    <mergeCell ref="H66:H67"/>
    <mergeCell ref="I66:I67"/>
    <mergeCell ref="J66:J67"/>
    <mergeCell ref="K66:M66"/>
    <mergeCell ref="G64:G65"/>
    <mergeCell ref="H64:H65"/>
    <mergeCell ref="I64:I65"/>
    <mergeCell ref="J64:J65"/>
    <mergeCell ref="K64:M64"/>
    <mergeCell ref="A66:A69"/>
    <mergeCell ref="B66:B69"/>
    <mergeCell ref="C66:C69"/>
    <mergeCell ref="D66:D67"/>
    <mergeCell ref="E66:E69"/>
    <mergeCell ref="A64:A65"/>
    <mergeCell ref="B64:B65"/>
    <mergeCell ref="C64:C65"/>
    <mergeCell ref="D64:D65"/>
    <mergeCell ref="E64:E65"/>
    <mergeCell ref="F64:F65"/>
    <mergeCell ref="A61:A62"/>
    <mergeCell ref="B61:B62"/>
    <mergeCell ref="C61:C62"/>
    <mergeCell ref="E61:E62"/>
    <mergeCell ref="F61:F62"/>
    <mergeCell ref="G61:G62"/>
    <mergeCell ref="A56:A57"/>
    <mergeCell ref="B56:B57"/>
    <mergeCell ref="C56:C57"/>
    <mergeCell ref="E56:E57"/>
    <mergeCell ref="F56:F57"/>
    <mergeCell ref="G56:G57"/>
    <mergeCell ref="G50:G52"/>
    <mergeCell ref="A54:A55"/>
    <mergeCell ref="B54:B55"/>
    <mergeCell ref="C54:C55"/>
    <mergeCell ref="E54:E55"/>
    <mergeCell ref="F54:F55"/>
    <mergeCell ref="G54:G55"/>
    <mergeCell ref="G48:G49"/>
    <mergeCell ref="H48:H49"/>
    <mergeCell ref="I48:I49"/>
    <mergeCell ref="J48:J49"/>
    <mergeCell ref="K48:M48"/>
    <mergeCell ref="A50:A52"/>
    <mergeCell ref="B50:B52"/>
    <mergeCell ref="D50:D51"/>
    <mergeCell ref="E50:E52"/>
    <mergeCell ref="F50:F52"/>
    <mergeCell ref="H46:H47"/>
    <mergeCell ref="I46:I47"/>
    <mergeCell ref="J46:J47"/>
    <mergeCell ref="K46:M46"/>
    <mergeCell ref="A48:A49"/>
    <mergeCell ref="B48:B49"/>
    <mergeCell ref="C48:C49"/>
    <mergeCell ref="D48:D49"/>
    <mergeCell ref="E48:E49"/>
    <mergeCell ref="F48:F49"/>
    <mergeCell ref="I44:I45"/>
    <mergeCell ref="J44:J45"/>
    <mergeCell ref="K44:M44"/>
    <mergeCell ref="A46:A47"/>
    <mergeCell ref="B46:B47"/>
    <mergeCell ref="C46:C47"/>
    <mergeCell ref="D46:D47"/>
    <mergeCell ref="E46:E47"/>
    <mergeCell ref="F46:F47"/>
    <mergeCell ref="G46:G47"/>
    <mergeCell ref="G42:G43"/>
    <mergeCell ref="K42:M42"/>
    <mergeCell ref="A44:A45"/>
    <mergeCell ref="B44:B45"/>
    <mergeCell ref="C44:C45"/>
    <mergeCell ref="D44:D45"/>
    <mergeCell ref="E44:E45"/>
    <mergeCell ref="F44:F45"/>
    <mergeCell ref="G44:G45"/>
    <mergeCell ref="H44:H45"/>
    <mergeCell ref="G40:G41"/>
    <mergeCell ref="H40:H41"/>
    <mergeCell ref="I40:I41"/>
    <mergeCell ref="J40:J41"/>
    <mergeCell ref="K40:M40"/>
    <mergeCell ref="A42:A43"/>
    <mergeCell ref="B42:B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F38:F39"/>
    <mergeCell ref="G38:G39"/>
    <mergeCell ref="H38:H39"/>
    <mergeCell ref="I38:I39"/>
    <mergeCell ref="J38:J39"/>
    <mergeCell ref="K38:M38"/>
    <mergeCell ref="G35:G36"/>
    <mergeCell ref="H35:H36"/>
    <mergeCell ref="I35:I36"/>
    <mergeCell ref="J35:J36"/>
    <mergeCell ref="K35:M35"/>
    <mergeCell ref="A38:A39"/>
    <mergeCell ref="B38:B39"/>
    <mergeCell ref="C38:C39"/>
    <mergeCell ref="D38:D39"/>
    <mergeCell ref="E38:E39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E33:E34"/>
    <mergeCell ref="F33:F34"/>
    <mergeCell ref="G33:G34"/>
    <mergeCell ref="K22:M22"/>
    <mergeCell ref="A30:A31"/>
    <mergeCell ref="B30:B31"/>
    <mergeCell ref="C30:C31"/>
    <mergeCell ref="E30:E31"/>
    <mergeCell ref="F30:F31"/>
    <mergeCell ref="G30:G31"/>
    <mergeCell ref="A16:K16"/>
    <mergeCell ref="A17:M17"/>
    <mergeCell ref="A18:K18"/>
    <mergeCell ref="J19:M19"/>
    <mergeCell ref="A22:A23"/>
    <mergeCell ref="B22:B23"/>
    <mergeCell ref="C22:C23"/>
    <mergeCell ref="D22:D23"/>
    <mergeCell ref="E22:G22"/>
    <mergeCell ref="H22:J22"/>
    <mergeCell ref="B5:D5"/>
    <mergeCell ref="B8:D8"/>
    <mergeCell ref="B10:D10"/>
    <mergeCell ref="B11:D11"/>
    <mergeCell ref="H12:J12"/>
    <mergeCell ref="B15:D15"/>
    <mergeCell ref="H15:L15"/>
  </mergeCells>
  <printOptions horizontalCentered="1"/>
  <pageMargins left="0.19685039370078741" right="0.19685039370078741" top="0.39370078740157483" bottom="0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ПРЕЙСКУРАНТ №4 с 09.03.2026г</vt:lpstr>
      <vt:lpstr>' ПРЕЙСКУРАНТ №4 с 09.03.2026г'!Заголовки_для_печати</vt:lpstr>
      <vt:lpstr>' ПРЕЙСКУРАНТ №4 с 09.03.2026г'!Область_печати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2026-03-11T09:31:53Z</dcterms:created>
  <dcterms:modified xsi:type="dcterms:W3CDTF">2026-03-11T09:32:32Z</dcterms:modified>
</cp:coreProperties>
</file>